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950" activeTab="0"/>
  </bookViews>
  <sheets>
    <sheet name="大会結果　会計報告(原紙)" sheetId="1" r:id="rId1"/>
    <sheet name="大会結果　会計報告(記入例)" sheetId="2" r:id="rId2"/>
    <sheet name="Sheet2" sheetId="3" r:id="rId3"/>
    <sheet name="Sheet3" sheetId="4" r:id="rId4"/>
  </sheets>
  <definedNames>
    <definedName name="_xlnm.Print_Area" localSheetId="1">'大会結果　会計報告(記入例)'!$A$1:$BU$40</definedName>
    <definedName name="_xlnm.Print_Area" localSheetId="0">'大会結果　会計報告(原紙)'!$A$1:$BU$40</definedName>
    <definedName name="エントリー費">'Sheet2'!$O$2:$O$5</definedName>
    <definedName name="コート">'Sheet2'!$E$2:$E$7</definedName>
    <definedName name="コート使用料">'Sheet2'!$R$2:$R$22</definedName>
    <definedName name="チーム数">'Sheet2'!$P$2:$P$64</definedName>
    <definedName name="ボール">'Sheet2'!$N$2:$N$18</definedName>
    <definedName name="ボール数">'Sheet2'!$V$2:$V$32</definedName>
    <definedName name="ボール単位">'Sheet2'!$U$2:$U$4</definedName>
    <definedName name="会議室">'Sheet2'!$F$2:$F$4</definedName>
    <definedName name="会議室料金">'Sheet2'!$W$2:$W$14</definedName>
    <definedName name="回1">'Sheet2'!$A$2:$A$11</definedName>
    <definedName name="回2">'Sheet2'!$B$2:$B$12</definedName>
    <definedName name="開催日">'Sheet2'!$D$2:$D$7</definedName>
    <definedName name="月">'Sheet2'!$L$2:$L$14</definedName>
    <definedName name="減免">'Sheet2'!$T$2:$T$5</definedName>
    <definedName name="参加賞">'Sheet2'!$AC$1:$AC$10</definedName>
    <definedName name="手数料">'Sheet2'!$AB$2:$AB$11</definedName>
    <definedName name="種目1">'Sheet2'!$H$2:$H$11</definedName>
    <definedName name="種目2">'Sheet2'!$I$2:$I$11</definedName>
    <definedName name="諸経費">'Sheet2'!$X$2:$X$11</definedName>
    <definedName name="商品">'Sheet2'!$Y$1:$Y$10</definedName>
    <definedName name="食事">'Sheet2'!$Q$2:$Q$3</definedName>
    <definedName name="数">'Sheet2'!$AA$2:$AA$169</definedName>
    <definedName name="大会">'Sheet2'!$C$2:$C$7</definedName>
    <definedName name="大会結果">'Sheet2'!$J$2:$J$11</definedName>
    <definedName name="単価">'Sheet2'!$Z$2:$Z$42</definedName>
    <definedName name="団体名">'Sheet2'!$G$2:$G$11</definedName>
    <definedName name="日">'Sheet2'!$M$2:$M$33</definedName>
    <definedName name="年">'Sheet2'!$K$2:$K$34</definedName>
    <definedName name="面">'Sheet2'!$S$2:$S$22</definedName>
  </definedNames>
  <calcPr fullCalcOnLoad="1"/>
</workbook>
</file>

<file path=xl/sharedStrings.xml><?xml version="1.0" encoding="utf-8"?>
<sst xmlns="http://schemas.openxmlformats.org/spreadsheetml/2006/main" count="601" uniqueCount="195">
  <si>
    <t>大会結果報告書</t>
  </si>
  <si>
    <t>大会名</t>
  </si>
  <si>
    <t>・エントリー費</t>
  </si>
  <si>
    <t>合計</t>
  </si>
  <si>
    <t>円</t>
  </si>
  <si>
    <t>･参加賞代</t>
  </si>
  <si>
    <t>・役員食事代</t>
  </si>
  <si>
    <t>･コート使用料</t>
  </si>
  <si>
    <t>･ボール代</t>
  </si>
  <si>
    <t>会計報告書</t>
  </si>
  <si>
    <t>(使用コート)</t>
  </si>
  <si>
    <t>日</t>
  </si>
  <si>
    <t>･会議室料</t>
  </si>
  <si>
    <t>・諸経費（コピーetc)</t>
  </si>
  <si>
    <t>：</t>
  </si>
  <si>
    <t>：</t>
  </si>
  <si>
    <t>（</t>
  </si>
  <si>
    <t>）</t>
  </si>
  <si>
    <t>-</t>
  </si>
  <si>
    <t>＝</t>
  </si>
  <si>
    <t>・</t>
  </si>
  <si>
    <t>回</t>
  </si>
  <si>
    <t>男子シングルス</t>
  </si>
  <si>
    <t>女子シングルス</t>
  </si>
  <si>
    <t>男子ダブルス</t>
  </si>
  <si>
    <t>女子ダブルス</t>
  </si>
  <si>
    <t>月</t>
  </si>
  <si>
    <t>大会幹事</t>
  </si>
  <si>
    <t>チーム</t>
  </si>
  <si>
    <t>＝</t>
  </si>
  <si>
    <t>ベスト８</t>
  </si>
  <si>
    <t>事業所対抗戦</t>
  </si>
  <si>
    <t>春季大会</t>
  </si>
  <si>
    <t>町総体</t>
  </si>
  <si>
    <t>秋季大会</t>
  </si>
  <si>
    <t>大会</t>
  </si>
  <si>
    <t>コート</t>
  </si>
  <si>
    <t>月</t>
  </si>
  <si>
    <t>日</t>
  </si>
  <si>
    <t>ボール</t>
  </si>
  <si>
    <t>コート使用料</t>
  </si>
  <si>
    <t>第1号公園</t>
  </si>
  <si>
    <t>田代運動公園</t>
  </si>
  <si>
    <t>牧野フライス</t>
  </si>
  <si>
    <t>愛川高校</t>
  </si>
  <si>
    <t>壮年A</t>
  </si>
  <si>
    <t>壮年B</t>
  </si>
  <si>
    <t>一般A</t>
  </si>
  <si>
    <t>一般B</t>
  </si>
  <si>
    <t>箱</t>
  </si>
  <si>
    <t>缶</t>
  </si>
  <si>
    <t>トイレットペーパー</t>
  </si>
  <si>
    <t>トイレットペーパー</t>
  </si>
  <si>
    <t>事務用品</t>
  </si>
  <si>
    <t>商品</t>
  </si>
  <si>
    <t>参加賞</t>
  </si>
  <si>
    <t>クオカード</t>
  </si>
  <si>
    <t>クオカード</t>
  </si>
  <si>
    <t>ｸｵｶｰﾄﾞ</t>
  </si>
  <si>
    <t>グリップテープ</t>
  </si>
  <si>
    <t>ｸﾞﾘｯﾌﾟﾃｰﾌﾟ</t>
  </si>
  <si>
    <t>手数料</t>
  </si>
  <si>
    <t>開催日</t>
  </si>
  <si>
    <t>1日目</t>
  </si>
  <si>
    <t>2日目</t>
  </si>
  <si>
    <t>3日目</t>
  </si>
  <si>
    <t>団体名</t>
  </si>
  <si>
    <t>愛川テニスクラブ</t>
  </si>
  <si>
    <t>愛川テニスクラブ</t>
  </si>
  <si>
    <t>旭クラブ</t>
  </si>
  <si>
    <t>旭クラブ</t>
  </si>
  <si>
    <t>IWAI</t>
  </si>
  <si>
    <t>キャメル</t>
  </si>
  <si>
    <t>ニチベイクラブ</t>
  </si>
  <si>
    <t>ニチベイクラブ</t>
  </si>
  <si>
    <t>大会結果</t>
  </si>
  <si>
    <t>優勝</t>
  </si>
  <si>
    <t>準優勝</t>
  </si>
  <si>
    <t>ベスト４</t>
  </si>
  <si>
    <t>ベスト４</t>
  </si>
  <si>
    <t>ベスト８</t>
  </si>
  <si>
    <t>ベスト１６</t>
  </si>
  <si>
    <t>ミックスダブルス</t>
  </si>
  <si>
    <t>諸経費</t>
  </si>
  <si>
    <t>コピー代</t>
  </si>
  <si>
    <t>種目2</t>
  </si>
  <si>
    <t>サポート飲料</t>
  </si>
  <si>
    <t>サポート食品</t>
  </si>
  <si>
    <t>ｻﾎﾟｰﾄ飲料</t>
  </si>
  <si>
    <t>ｻﾎﾟｰﾄ食品</t>
  </si>
  <si>
    <t>くつ下</t>
  </si>
  <si>
    <t>：</t>
  </si>
  <si>
    <t>第</t>
  </si>
  <si>
    <t>回1</t>
  </si>
  <si>
    <t>回2</t>
  </si>
  <si>
    <t>会議室</t>
  </si>
  <si>
    <t>レディースプラザ</t>
  </si>
  <si>
    <t>レディースプラザ</t>
  </si>
  <si>
    <t>ドロー会議開催日　・　場所</t>
  </si>
  <si>
    <t>ドロー会議出席団体</t>
  </si>
  <si>
    <t>牧野フライス製作所</t>
  </si>
  <si>
    <t>牧野フライス製作所</t>
  </si>
  <si>
    <t>大久保歯車工業</t>
  </si>
  <si>
    <t>大久保歯車工業</t>
  </si>
  <si>
    <t>年</t>
  </si>
  <si>
    <t>2014</t>
  </si>
  <si>
    <t>2015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</si>
  <si>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</si>
  <si>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</si>
  <si>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</si>
  <si>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</si>
  <si>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</si>
  <si>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</si>
  <si>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</si>
  <si>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</si>
  <si>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</si>
  <si>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</si>
  <si>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</si>
  <si>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</si>
  <si>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</si>
  <si>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</si>
  <si>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</si>
  <si>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</si>
  <si>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</si>
  <si>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</si>
  <si>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</si>
  <si>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</si>
  <si>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</si>
  <si>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</si>
  <si>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</si>
  <si>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</si>
  <si>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</si>
  <si>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</si>
  <si>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</si>
  <si>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</si>
  <si>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</si>
  <si>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</si>
  <si>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</si>
  <si>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，</t>
  </si>
  <si>
    <t>種目1</t>
  </si>
  <si>
    <t>種　目</t>
  </si>
  <si>
    <t>☆大会結果☆</t>
  </si>
  <si>
    <t>・</t>
  </si>
  <si>
    <t>前大会引継ぎボール</t>
  </si>
  <si>
    <t>1缶</t>
  </si>
  <si>
    <t>2缶</t>
  </si>
  <si>
    <t>3缶</t>
  </si>
  <si>
    <t>4缶</t>
  </si>
  <si>
    <t>5缶</t>
  </si>
  <si>
    <t>6缶</t>
  </si>
  <si>
    <t>7缶</t>
  </si>
  <si>
    <t>8缶</t>
  </si>
  <si>
    <t>9缶</t>
  </si>
  <si>
    <t>10缶</t>
  </si>
  <si>
    <t>11缶</t>
  </si>
  <si>
    <t>12缶</t>
  </si>
  <si>
    <t>13缶</t>
  </si>
  <si>
    <t>14缶</t>
  </si>
  <si>
    <t>15缶</t>
  </si>
  <si>
    <t>☆問題点・引継ぎ事項☆</t>
  </si>
  <si>
    <t>次大会引継ぎボール</t>
  </si>
  <si>
    <t>：</t>
  </si>
  <si>
    <t>☆収入の部☆</t>
  </si>
  <si>
    <t>エントリー費</t>
  </si>
  <si>
    <t>×</t>
  </si>
  <si>
    <t>チーム数</t>
  </si>
  <si>
    <t>☆支出の部☆</t>
  </si>
  <si>
    <t>面</t>
  </si>
  <si>
    <t>/</t>
  </si>
  <si>
    <t>減免</t>
  </si>
  <si>
    <t>食事</t>
  </si>
  <si>
    <t>ボール単位</t>
  </si>
  <si>
    <t>ボール数</t>
  </si>
  <si>
    <t>会議室料金</t>
  </si>
  <si>
    <t>単価</t>
  </si>
  <si>
    <t>数</t>
  </si>
  <si>
    <t>金額</t>
  </si>
  <si>
    <t>小計</t>
  </si>
  <si>
    <t>2014</t>
  </si>
  <si>
    <t>グリップテープ</t>
  </si>
  <si>
    <t>【賞品・参加賞の内訳】（商品名、単価、個数、代金)</t>
  </si>
  <si>
    <t>□　参加賞品名　□</t>
  </si>
  <si>
    <t>小計</t>
  </si>
  <si>
    <t>□　クオカード　□</t>
  </si>
  <si>
    <t>□　賞品品名　□</t>
  </si>
  <si>
    <t>・賞品代（参加賞以外/手数料含む)</t>
  </si>
  <si>
    <t>円</t>
  </si>
  <si>
    <t>☆残　金☆</t>
  </si>
  <si>
    <t>残　金</t>
  </si>
  <si>
    <t>&lt;収入&gt;</t>
  </si>
  <si>
    <t>&lt;支出&gt;</t>
  </si>
  <si>
    <t>ミックスダブルス</t>
  </si>
  <si>
    <t>秋季大会</t>
  </si>
  <si>
    <t>なし</t>
  </si>
  <si>
    <t>特にありませんでした。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</si>
</sst>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&quot;月&quot;d&quot;日&quot;;@"/>
    <numFmt numFmtId="183" formatCode="\'\'h"/>
    <numFmt numFmtId="184" formatCode="\'h\'"/>
    <numFmt numFmtId="185" formatCode="@&quot;h&quot;"/>
    <numFmt numFmtId="186" formatCode="&quot;@&quot;"/>
    <numFmt numFmtId="187" formatCode="@&quot;H&quot;"/>
    <numFmt numFmtId="188" formatCode="&quot;H&quot;"/>
    <numFmt numFmtId="189" formatCode="\ &quot;H&quot;"/>
    <numFmt numFmtId="190" formatCode="&quot;@&quot;h"/>
    <numFmt numFmtId="191" formatCode="&quot;h&quot;"/>
    <numFmt numFmtId="192" formatCode="#,##0.0;[Red]\-#,##0.0"/>
    <numFmt numFmtId="193" formatCode="@&quot;円&quot;"/>
    <numFmt numFmtId="194" formatCode="&quot;@&quot;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double"/>
    </border>
    <border>
      <left style="thin"/>
      <right style="thin"/>
      <top style="medium"/>
      <bottom style="thin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hair"/>
      <top style="dotted"/>
      <bottom style="double"/>
    </border>
    <border>
      <left style="hair"/>
      <right style="thin"/>
      <top style="dotted"/>
      <bottom style="double"/>
    </border>
    <border>
      <left style="hair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8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8" fontId="4" fillId="0" borderId="11" xfId="49" applyFont="1" applyBorder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0" fontId="4" fillId="0" borderId="11" xfId="0" applyFont="1" applyBorder="1" applyAlignment="1">
      <alignment horizontal="center"/>
    </xf>
    <xf numFmtId="38" fontId="4" fillId="0" borderId="10" xfId="49" applyFont="1" applyBorder="1" applyAlignment="1">
      <alignment horizontal="right"/>
    </xf>
    <xf numFmtId="0" fontId="4" fillId="0" borderId="12" xfId="0" applyFont="1" applyBorder="1" applyAlignment="1">
      <alignment/>
    </xf>
    <xf numFmtId="38" fontId="4" fillId="0" borderId="11" xfId="49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82" fontId="4" fillId="0" borderId="11" xfId="0" applyNumberFormat="1" applyFont="1" applyBorder="1" applyAlignment="1">
      <alignment horizontal="right"/>
    </xf>
    <xf numFmtId="0" fontId="0" fillId="0" borderId="0" xfId="0" applyAlignment="1" quotePrefix="1">
      <alignment horizontal="right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8" fontId="6" fillId="0" borderId="11" xfId="43" applyNumberFormat="1" applyFont="1" applyBorder="1" applyAlignment="1" applyProtection="1" quotePrefix="1">
      <alignment/>
      <protection/>
    </xf>
    <xf numFmtId="0" fontId="5" fillId="0" borderId="0" xfId="0" applyFont="1" applyBorder="1" applyAlignment="1">
      <alignment/>
    </xf>
    <xf numFmtId="38" fontId="5" fillId="0" borderId="0" xfId="49" applyFont="1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8" fillId="33" borderId="2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38" fontId="9" fillId="0" borderId="11" xfId="49" applyFont="1" applyBorder="1" applyAlignment="1">
      <alignment/>
    </xf>
    <xf numFmtId="38" fontId="4" fillId="0" borderId="0" xfId="49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34" borderId="26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34" borderId="30" xfId="0" applyFont="1" applyFill="1" applyBorder="1" applyAlignment="1">
      <alignment/>
    </xf>
    <xf numFmtId="0" fontId="7" fillId="0" borderId="0" xfId="0" applyFont="1" applyAlignment="1">
      <alignment horizontal="center" vertical="top"/>
    </xf>
    <xf numFmtId="49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8" fontId="4" fillId="0" borderId="10" xfId="49" applyFont="1" applyBorder="1" applyAlignment="1">
      <alignment horizontal="center"/>
    </xf>
    <xf numFmtId="38" fontId="4" fillId="0" borderId="11" xfId="49" applyFont="1" applyBorder="1" applyAlignment="1">
      <alignment horizontal="center"/>
    </xf>
    <xf numFmtId="38" fontId="4" fillId="0" borderId="11" xfId="49" applyFont="1" applyBorder="1" applyAlignment="1">
      <alignment horizontal="right"/>
    </xf>
    <xf numFmtId="38" fontId="4" fillId="0" borderId="10" xfId="49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38" fontId="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shrinkToFit="1"/>
    </xf>
    <xf numFmtId="0" fontId="4" fillId="0" borderId="37" xfId="0" applyFont="1" applyBorder="1" applyAlignment="1">
      <alignment horizontal="center" shrinkToFi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38" fontId="8" fillId="0" borderId="51" xfId="49" applyFont="1" applyBorder="1" applyAlignment="1">
      <alignment horizontal="center"/>
    </xf>
    <xf numFmtId="38" fontId="8" fillId="0" borderId="49" xfId="49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38" fontId="8" fillId="0" borderId="54" xfId="49" applyFont="1" applyBorder="1" applyAlignment="1">
      <alignment horizontal="right"/>
    </xf>
    <xf numFmtId="38" fontId="8" fillId="0" borderId="55" xfId="49" applyFont="1" applyBorder="1" applyAlignment="1">
      <alignment horizontal="right"/>
    </xf>
    <xf numFmtId="38" fontId="8" fillId="0" borderId="56" xfId="49" applyFont="1" applyBorder="1" applyAlignment="1">
      <alignment horizontal="right"/>
    </xf>
    <xf numFmtId="0" fontId="8" fillId="33" borderId="51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38" fontId="8" fillId="0" borderId="58" xfId="49" applyFont="1" applyBorder="1" applyAlignment="1">
      <alignment horizontal="right"/>
    </xf>
    <xf numFmtId="38" fontId="8" fillId="34" borderId="59" xfId="49" applyFont="1" applyFill="1" applyBorder="1" applyAlignment="1">
      <alignment horizontal="right"/>
    </xf>
    <xf numFmtId="38" fontId="8" fillId="34" borderId="49" xfId="49" applyFont="1" applyFill="1" applyBorder="1" applyAlignment="1">
      <alignment horizontal="right"/>
    </xf>
    <xf numFmtId="0" fontId="8" fillId="33" borderId="24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8" fontId="8" fillId="0" borderId="21" xfId="49" applyFont="1" applyBorder="1" applyAlignment="1">
      <alignment horizontal="right"/>
    </xf>
    <xf numFmtId="38" fontId="8" fillId="0" borderId="72" xfId="49" applyFont="1" applyBorder="1" applyAlignment="1">
      <alignment horizontal="right"/>
    </xf>
    <xf numFmtId="38" fontId="8" fillId="0" borderId="73" xfId="49" applyFont="1" applyBorder="1" applyAlignment="1">
      <alignment horizontal="right"/>
    </xf>
    <xf numFmtId="38" fontId="8" fillId="0" borderId="74" xfId="49" applyFont="1" applyBorder="1" applyAlignment="1">
      <alignment horizontal="right"/>
    </xf>
    <xf numFmtId="38" fontId="8" fillId="0" borderId="75" xfId="49" applyFont="1" applyBorder="1" applyAlignment="1">
      <alignment horizontal="right"/>
    </xf>
    <xf numFmtId="38" fontId="8" fillId="0" borderId="76" xfId="49" applyFont="1" applyBorder="1" applyAlignment="1">
      <alignment horizontal="right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8" fontId="8" fillId="0" borderId="22" xfId="49" applyFont="1" applyBorder="1" applyAlignment="1">
      <alignment horizontal="right"/>
    </xf>
    <xf numFmtId="38" fontId="8" fillId="0" borderId="81" xfId="49" applyFont="1" applyBorder="1" applyAlignment="1">
      <alignment horizontal="right"/>
    </xf>
    <xf numFmtId="38" fontId="8" fillId="0" borderId="82" xfId="49" applyFont="1" applyBorder="1" applyAlignment="1">
      <alignment horizontal="right"/>
    </xf>
    <xf numFmtId="38" fontId="8" fillId="0" borderId="83" xfId="49" applyFont="1" applyBorder="1" applyAlignment="1">
      <alignment horizontal="right"/>
    </xf>
    <xf numFmtId="38" fontId="8" fillId="0" borderId="84" xfId="49" applyFont="1" applyBorder="1" applyAlignment="1">
      <alignment horizontal="right"/>
    </xf>
    <xf numFmtId="38" fontId="8" fillId="0" borderId="85" xfId="49" applyFont="1" applyBorder="1" applyAlignment="1">
      <alignment horizontal="right"/>
    </xf>
    <xf numFmtId="0" fontId="8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8" fontId="8" fillId="0" borderId="23" xfId="49" applyFont="1" applyBorder="1" applyAlignment="1">
      <alignment horizontal="right"/>
    </xf>
    <xf numFmtId="38" fontId="8" fillId="0" borderId="90" xfId="49" applyFont="1" applyBorder="1" applyAlignment="1">
      <alignment horizontal="right"/>
    </xf>
    <xf numFmtId="38" fontId="8" fillId="0" borderId="91" xfId="49" applyFont="1" applyBorder="1" applyAlignment="1">
      <alignment horizontal="right"/>
    </xf>
    <xf numFmtId="38" fontId="8" fillId="0" borderId="92" xfId="49" applyFont="1" applyBorder="1" applyAlignment="1">
      <alignment horizontal="right"/>
    </xf>
    <xf numFmtId="38" fontId="8" fillId="0" borderId="93" xfId="49" applyFont="1" applyBorder="1" applyAlignment="1">
      <alignment horizontal="right"/>
    </xf>
    <xf numFmtId="38" fontId="8" fillId="0" borderId="94" xfId="49" applyFont="1" applyBorder="1" applyAlignment="1">
      <alignment horizontal="right"/>
    </xf>
    <xf numFmtId="0" fontId="8" fillId="0" borderId="48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38" fontId="8" fillId="0" borderId="51" xfId="49" applyFont="1" applyBorder="1" applyAlignment="1">
      <alignment horizontal="right"/>
    </xf>
    <xf numFmtId="38" fontId="8" fillId="0" borderId="49" xfId="49" applyFont="1" applyBorder="1" applyAlignment="1">
      <alignment horizontal="right"/>
    </xf>
    <xf numFmtId="0" fontId="8" fillId="0" borderId="9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NumberFormat="1" applyFont="1" applyBorder="1" applyAlignment="1">
      <alignment horizontal="right"/>
    </xf>
    <xf numFmtId="0" fontId="8" fillId="0" borderId="96" xfId="0" applyNumberFormat="1" applyFont="1" applyBorder="1" applyAlignment="1">
      <alignment horizontal="right"/>
    </xf>
    <xf numFmtId="0" fontId="8" fillId="0" borderId="54" xfId="0" applyNumberFormat="1" applyFont="1" applyBorder="1" applyAlignment="1">
      <alignment horizontal="right"/>
    </xf>
    <xf numFmtId="38" fontId="8" fillId="34" borderId="97" xfId="49" applyFont="1" applyFill="1" applyBorder="1" applyAlignment="1">
      <alignment horizontal="right"/>
    </xf>
    <xf numFmtId="38" fontId="8" fillId="34" borderId="98" xfId="49" applyFont="1" applyFill="1" applyBorder="1" applyAlignment="1">
      <alignment horizontal="right"/>
    </xf>
    <xf numFmtId="38" fontId="8" fillId="34" borderId="57" xfId="49" applyFont="1" applyFill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8" fontId="5" fillId="0" borderId="0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0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74" width="2.625" style="4" customWidth="1"/>
    <col min="75" max="16384" width="9.00390625" style="4" customWidth="1"/>
  </cols>
  <sheetData>
    <row r="1" spans="1:73" ht="21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W1" s="8"/>
      <c r="X1" s="8"/>
      <c r="Z1" s="55"/>
      <c r="AA1" s="55"/>
      <c r="AB1" s="5" t="s">
        <v>104</v>
      </c>
      <c r="AC1" s="57"/>
      <c r="AD1" s="57"/>
      <c r="AE1" s="5" t="s">
        <v>37</v>
      </c>
      <c r="AF1" s="57"/>
      <c r="AG1" s="57"/>
      <c r="AH1" s="6" t="s">
        <v>38</v>
      </c>
      <c r="AJ1" s="32"/>
      <c r="AM1" s="54" t="s">
        <v>9</v>
      </c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29"/>
      <c r="BJ1" s="8"/>
      <c r="BK1" s="8"/>
      <c r="BM1" s="55"/>
      <c r="BN1" s="55"/>
      <c r="BO1" s="5" t="s">
        <v>104</v>
      </c>
      <c r="BP1" s="57"/>
      <c r="BQ1" s="57"/>
      <c r="BR1" s="5" t="s">
        <v>37</v>
      </c>
      <c r="BS1" s="57"/>
      <c r="BT1" s="57"/>
      <c r="BU1" s="6" t="s">
        <v>38</v>
      </c>
    </row>
    <row r="2" spans="1:73" ht="21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W2" s="5" t="s">
        <v>27</v>
      </c>
      <c r="X2" s="5"/>
      <c r="Y2" s="5"/>
      <c r="Z2" s="5"/>
      <c r="AA2" s="15" t="s">
        <v>14</v>
      </c>
      <c r="AB2" s="56"/>
      <c r="AC2" s="56"/>
      <c r="AD2" s="56"/>
      <c r="AE2" s="56"/>
      <c r="AF2" s="56"/>
      <c r="AG2" s="56"/>
      <c r="AH2" s="56"/>
      <c r="AJ2" s="32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29"/>
      <c r="BJ2" s="5" t="s">
        <v>27</v>
      </c>
      <c r="BK2" s="5"/>
      <c r="BL2" s="5"/>
      <c r="BM2" s="5"/>
      <c r="BN2" s="15" t="s">
        <v>14</v>
      </c>
      <c r="BO2" s="56"/>
      <c r="BP2" s="56"/>
      <c r="BQ2" s="56"/>
      <c r="BR2" s="56"/>
      <c r="BS2" s="56"/>
      <c r="BT2" s="56"/>
      <c r="BU2" s="56"/>
    </row>
    <row r="3" ht="21" customHeight="1">
      <c r="AJ3" s="32"/>
    </row>
    <row r="4" spans="1:48" ht="21" customHeight="1">
      <c r="A4" s="5" t="s">
        <v>1</v>
      </c>
      <c r="B4" s="5"/>
      <c r="C4" s="5"/>
      <c r="D4" s="5" t="s">
        <v>14</v>
      </c>
      <c r="E4" s="5" t="s">
        <v>92</v>
      </c>
      <c r="F4" s="15"/>
      <c r="G4" s="15"/>
      <c r="H4" s="5" t="s">
        <v>21</v>
      </c>
      <c r="I4" s="5"/>
      <c r="J4" s="58"/>
      <c r="K4" s="58"/>
      <c r="L4" s="58"/>
      <c r="M4" s="58"/>
      <c r="N4" s="58"/>
      <c r="O4" s="58"/>
      <c r="P4" s="58"/>
      <c r="Q4" s="58"/>
      <c r="R4" s="58"/>
      <c r="S4" s="58"/>
      <c r="Z4" s="5"/>
      <c r="AA4" s="5"/>
      <c r="AB4" s="5"/>
      <c r="AC4" s="5"/>
      <c r="AD4" s="5"/>
      <c r="AE4" s="5"/>
      <c r="AF4" s="5"/>
      <c r="AG4" s="5"/>
      <c r="AH4" s="5"/>
      <c r="AJ4" s="32"/>
      <c r="AM4" s="7" t="s">
        <v>162</v>
      </c>
      <c r="AS4" s="8"/>
      <c r="AV4" s="8"/>
    </row>
    <row r="5" spans="1:73" ht="21" customHeight="1">
      <c r="A5" s="9" t="s">
        <v>62</v>
      </c>
      <c r="B5" s="9"/>
      <c r="C5" s="9"/>
      <c r="D5" s="9" t="s">
        <v>10</v>
      </c>
      <c r="E5" s="9"/>
      <c r="F5" s="9"/>
      <c r="G5" s="9"/>
      <c r="H5" s="9"/>
      <c r="I5" s="2" t="s">
        <v>14</v>
      </c>
      <c r="J5" s="9" t="s">
        <v>63</v>
      </c>
      <c r="K5" s="9"/>
      <c r="L5" s="9"/>
      <c r="M5" s="9"/>
      <c r="N5" s="10" t="s">
        <v>26</v>
      </c>
      <c r="O5" s="9"/>
      <c r="P5" s="9"/>
      <c r="Q5" s="11" t="s">
        <v>11</v>
      </c>
      <c r="R5" s="11" t="s">
        <v>16</v>
      </c>
      <c r="S5" s="59"/>
      <c r="T5" s="59"/>
      <c r="U5" s="59"/>
      <c r="V5" s="59"/>
      <c r="W5" s="59"/>
      <c r="X5" s="59"/>
      <c r="Y5" s="9" t="s">
        <v>17</v>
      </c>
      <c r="Z5" s="9"/>
      <c r="AA5" s="9"/>
      <c r="AB5" s="9"/>
      <c r="AC5" s="9"/>
      <c r="AD5" s="9"/>
      <c r="AE5" s="9"/>
      <c r="AF5" s="9"/>
      <c r="AG5" s="9"/>
      <c r="AH5" s="9"/>
      <c r="AJ5" s="32"/>
      <c r="AM5" s="5" t="s">
        <v>2</v>
      </c>
      <c r="AN5" s="5"/>
      <c r="AO5" s="5"/>
      <c r="AP5" s="5"/>
      <c r="AQ5" s="5"/>
      <c r="AR5" s="5"/>
      <c r="AS5" s="5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5"/>
      <c r="BE5" s="60"/>
      <c r="BF5" s="60"/>
      <c r="BG5" s="60"/>
      <c r="BH5" s="12" t="s">
        <v>4</v>
      </c>
      <c r="BI5" s="5"/>
      <c r="BJ5" s="5" t="s">
        <v>164</v>
      </c>
      <c r="BK5" s="60"/>
      <c r="BL5" s="60"/>
      <c r="BM5" s="62" t="s">
        <v>28</v>
      </c>
      <c r="BN5" s="62"/>
      <c r="BO5" s="62"/>
      <c r="BP5" s="12" t="s">
        <v>19</v>
      </c>
      <c r="BQ5" s="63">
        <f aca="true" t="shared" si="0" ref="BQ5:BQ10">SUM(BE5*BK5)</f>
        <v>0</v>
      </c>
      <c r="BR5" s="63"/>
      <c r="BS5" s="63"/>
      <c r="BT5" s="63"/>
      <c r="BU5" s="5" t="s">
        <v>4</v>
      </c>
    </row>
    <row r="6" spans="1:73" ht="21" customHeight="1">
      <c r="A6" s="17"/>
      <c r="B6" s="17"/>
      <c r="C6" s="17"/>
      <c r="D6" s="17"/>
      <c r="E6" s="17"/>
      <c r="F6" s="17"/>
      <c r="G6" s="17"/>
      <c r="H6" s="17"/>
      <c r="I6" s="2"/>
      <c r="J6" s="9" t="s">
        <v>64</v>
      </c>
      <c r="K6" s="9"/>
      <c r="L6" s="9"/>
      <c r="M6" s="9"/>
      <c r="N6" s="10" t="s">
        <v>26</v>
      </c>
      <c r="O6" s="9"/>
      <c r="P6" s="9"/>
      <c r="Q6" s="11" t="s">
        <v>11</v>
      </c>
      <c r="R6" s="11" t="s">
        <v>16</v>
      </c>
      <c r="S6" s="59"/>
      <c r="T6" s="59"/>
      <c r="U6" s="59"/>
      <c r="V6" s="59"/>
      <c r="W6" s="59"/>
      <c r="X6" s="59"/>
      <c r="Y6" s="9" t="s">
        <v>17</v>
      </c>
      <c r="Z6" s="9"/>
      <c r="AA6" s="9"/>
      <c r="AB6" s="9"/>
      <c r="AC6" s="9"/>
      <c r="AD6" s="9"/>
      <c r="AE6" s="9"/>
      <c r="AF6" s="9"/>
      <c r="AG6" s="9"/>
      <c r="AH6" s="9"/>
      <c r="AJ6" s="32"/>
      <c r="AM6" s="8"/>
      <c r="AN6" s="8"/>
      <c r="AO6" s="8"/>
      <c r="AP6" s="8"/>
      <c r="AQ6" s="8"/>
      <c r="AR6" s="8"/>
      <c r="AS6" s="8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9"/>
      <c r="BE6" s="59"/>
      <c r="BF6" s="59"/>
      <c r="BG6" s="59"/>
      <c r="BH6" s="13" t="s">
        <v>4</v>
      </c>
      <c r="BI6" s="9"/>
      <c r="BJ6" s="9" t="s">
        <v>164</v>
      </c>
      <c r="BK6" s="59"/>
      <c r="BL6" s="59"/>
      <c r="BM6" s="61" t="s">
        <v>28</v>
      </c>
      <c r="BN6" s="61"/>
      <c r="BO6" s="61"/>
      <c r="BP6" s="13" t="s">
        <v>19</v>
      </c>
      <c r="BQ6" s="64">
        <f t="shared" si="0"/>
        <v>0</v>
      </c>
      <c r="BR6" s="64"/>
      <c r="BS6" s="64"/>
      <c r="BT6" s="64"/>
      <c r="BU6" s="9" t="s">
        <v>4</v>
      </c>
    </row>
    <row r="7" spans="1:73" ht="21" customHeight="1">
      <c r="A7" s="8"/>
      <c r="B7" s="8"/>
      <c r="C7" s="8"/>
      <c r="D7" s="8"/>
      <c r="E7" s="8"/>
      <c r="F7" s="8"/>
      <c r="G7" s="8"/>
      <c r="H7" s="8"/>
      <c r="I7" s="2"/>
      <c r="J7" s="9" t="s">
        <v>65</v>
      </c>
      <c r="K7" s="9"/>
      <c r="L7" s="9"/>
      <c r="M7" s="9"/>
      <c r="N7" s="10" t="s">
        <v>26</v>
      </c>
      <c r="O7" s="9"/>
      <c r="P7" s="9"/>
      <c r="Q7" s="11" t="s">
        <v>11</v>
      </c>
      <c r="R7" s="11" t="s">
        <v>16</v>
      </c>
      <c r="S7" s="59"/>
      <c r="T7" s="59"/>
      <c r="U7" s="59"/>
      <c r="V7" s="59"/>
      <c r="W7" s="59"/>
      <c r="X7" s="59"/>
      <c r="Y7" s="9" t="s">
        <v>17</v>
      </c>
      <c r="Z7" s="9"/>
      <c r="AA7" s="9"/>
      <c r="AB7" s="9"/>
      <c r="AC7" s="9"/>
      <c r="AD7" s="9"/>
      <c r="AE7" s="9"/>
      <c r="AF7" s="9"/>
      <c r="AG7" s="9"/>
      <c r="AH7" s="9"/>
      <c r="AJ7" s="32"/>
      <c r="AM7" s="8"/>
      <c r="AN7" s="8"/>
      <c r="AO7" s="8"/>
      <c r="AP7" s="8"/>
      <c r="AQ7" s="8"/>
      <c r="AR7" s="8"/>
      <c r="AS7" s="8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9"/>
      <c r="BE7" s="59"/>
      <c r="BF7" s="59"/>
      <c r="BG7" s="59"/>
      <c r="BH7" s="13" t="s">
        <v>4</v>
      </c>
      <c r="BI7" s="9"/>
      <c r="BJ7" s="9" t="s">
        <v>164</v>
      </c>
      <c r="BK7" s="59"/>
      <c r="BL7" s="59"/>
      <c r="BM7" s="61" t="s">
        <v>28</v>
      </c>
      <c r="BN7" s="61"/>
      <c r="BO7" s="61"/>
      <c r="BP7" s="13" t="s">
        <v>19</v>
      </c>
      <c r="BQ7" s="64">
        <f t="shared" si="0"/>
        <v>0</v>
      </c>
      <c r="BR7" s="64"/>
      <c r="BS7" s="64"/>
      <c r="BT7" s="64"/>
      <c r="BU7" s="9" t="s">
        <v>4</v>
      </c>
    </row>
    <row r="8" spans="1:73" ht="21" customHeight="1">
      <c r="A8" s="5" t="s">
        <v>98</v>
      </c>
      <c r="B8" s="5"/>
      <c r="C8" s="5"/>
      <c r="D8" s="5"/>
      <c r="E8" s="5"/>
      <c r="F8" s="5"/>
      <c r="G8" s="5"/>
      <c r="H8" s="5"/>
      <c r="I8" s="5"/>
      <c r="J8" s="9"/>
      <c r="K8" s="2" t="s">
        <v>14</v>
      </c>
      <c r="L8" s="9"/>
      <c r="M8" s="9"/>
      <c r="N8" s="26" t="s">
        <v>26</v>
      </c>
      <c r="O8" s="5"/>
      <c r="P8" s="9"/>
      <c r="Q8" s="6" t="s">
        <v>11</v>
      </c>
      <c r="R8" s="5"/>
      <c r="S8" s="56"/>
      <c r="T8" s="56"/>
      <c r="U8" s="56"/>
      <c r="V8" s="56"/>
      <c r="W8" s="56"/>
      <c r="X8" s="56"/>
      <c r="Y8" s="5"/>
      <c r="Z8" s="5"/>
      <c r="AA8" s="5"/>
      <c r="AB8" s="5"/>
      <c r="AC8" s="5"/>
      <c r="AD8" s="5"/>
      <c r="AE8" s="5"/>
      <c r="AF8" s="5"/>
      <c r="AG8" s="5"/>
      <c r="AH8" s="5"/>
      <c r="AJ8" s="32"/>
      <c r="AM8" s="8"/>
      <c r="AN8" s="8"/>
      <c r="AO8" s="8"/>
      <c r="AP8" s="8"/>
      <c r="AQ8" s="8"/>
      <c r="AR8" s="8"/>
      <c r="AS8" s="8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9"/>
      <c r="BE8" s="59"/>
      <c r="BF8" s="59"/>
      <c r="BG8" s="59"/>
      <c r="BH8" s="13" t="s">
        <v>4</v>
      </c>
      <c r="BI8" s="9"/>
      <c r="BJ8" s="9" t="s">
        <v>164</v>
      </c>
      <c r="BK8" s="59"/>
      <c r="BL8" s="59"/>
      <c r="BM8" s="61" t="s">
        <v>28</v>
      </c>
      <c r="BN8" s="61"/>
      <c r="BO8" s="61"/>
      <c r="BP8" s="13" t="s">
        <v>19</v>
      </c>
      <c r="BQ8" s="64">
        <f t="shared" si="0"/>
        <v>0</v>
      </c>
      <c r="BR8" s="64"/>
      <c r="BS8" s="64"/>
      <c r="BT8" s="64"/>
      <c r="BU8" s="9" t="s">
        <v>4</v>
      </c>
    </row>
    <row r="9" spans="1:73" ht="21" customHeight="1">
      <c r="A9" s="5" t="s">
        <v>99</v>
      </c>
      <c r="B9" s="5"/>
      <c r="C9" s="5"/>
      <c r="D9" s="5"/>
      <c r="E9" s="5"/>
      <c r="F9" s="5"/>
      <c r="G9" s="5"/>
      <c r="K9" s="2" t="s">
        <v>14</v>
      </c>
      <c r="L9" s="56"/>
      <c r="M9" s="56"/>
      <c r="N9" s="56"/>
      <c r="O9" s="56"/>
      <c r="P9" s="56"/>
      <c r="Q9" s="56"/>
      <c r="R9" s="56"/>
      <c r="S9" s="9" t="s">
        <v>138</v>
      </c>
      <c r="T9" s="56"/>
      <c r="U9" s="56"/>
      <c r="V9" s="56"/>
      <c r="W9" s="56"/>
      <c r="X9" s="56"/>
      <c r="Y9" s="56"/>
      <c r="Z9" s="56"/>
      <c r="AA9" s="9" t="s">
        <v>138</v>
      </c>
      <c r="AB9" s="56"/>
      <c r="AC9" s="56"/>
      <c r="AD9" s="56"/>
      <c r="AE9" s="56"/>
      <c r="AF9" s="56"/>
      <c r="AG9" s="56"/>
      <c r="AH9" s="56"/>
      <c r="AJ9" s="32"/>
      <c r="AM9" s="8"/>
      <c r="AN9" s="8"/>
      <c r="AO9" s="8"/>
      <c r="AP9" s="8"/>
      <c r="AQ9" s="8"/>
      <c r="AR9" s="8"/>
      <c r="AS9" s="8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9"/>
      <c r="BE9" s="59"/>
      <c r="BF9" s="59"/>
      <c r="BG9" s="59"/>
      <c r="BH9" s="13" t="s">
        <v>4</v>
      </c>
      <c r="BI9" s="9"/>
      <c r="BJ9" s="9" t="s">
        <v>164</v>
      </c>
      <c r="BK9" s="59"/>
      <c r="BL9" s="59"/>
      <c r="BM9" s="61" t="s">
        <v>28</v>
      </c>
      <c r="BN9" s="61"/>
      <c r="BO9" s="61"/>
      <c r="BP9" s="13" t="s">
        <v>19</v>
      </c>
      <c r="BQ9" s="64">
        <f t="shared" si="0"/>
        <v>0</v>
      </c>
      <c r="BR9" s="64"/>
      <c r="BS9" s="64"/>
      <c r="BT9" s="64"/>
      <c r="BU9" s="9" t="s">
        <v>4</v>
      </c>
    </row>
    <row r="10" spans="1:73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9"/>
      <c r="L10" s="56"/>
      <c r="M10" s="56"/>
      <c r="N10" s="56"/>
      <c r="O10" s="56"/>
      <c r="P10" s="56"/>
      <c r="Q10" s="56"/>
      <c r="R10" s="56"/>
      <c r="S10" s="9" t="s">
        <v>138</v>
      </c>
      <c r="T10" s="56"/>
      <c r="U10" s="56"/>
      <c r="V10" s="56"/>
      <c r="W10" s="56"/>
      <c r="X10" s="56"/>
      <c r="Y10" s="56"/>
      <c r="Z10" s="56"/>
      <c r="AA10" s="9" t="s">
        <v>138</v>
      </c>
      <c r="AB10" s="56"/>
      <c r="AC10" s="56"/>
      <c r="AD10" s="56"/>
      <c r="AE10" s="56"/>
      <c r="AF10" s="56"/>
      <c r="AG10" s="56"/>
      <c r="AH10" s="56"/>
      <c r="AJ10" s="32"/>
      <c r="AM10" s="8"/>
      <c r="AN10" s="8"/>
      <c r="AO10" s="8"/>
      <c r="AP10" s="8"/>
      <c r="AQ10" s="8"/>
      <c r="AR10" s="8"/>
      <c r="AS10" s="8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9"/>
      <c r="BE10" s="59"/>
      <c r="BF10" s="59"/>
      <c r="BG10" s="59"/>
      <c r="BH10" s="13" t="s">
        <v>4</v>
      </c>
      <c r="BI10" s="13"/>
      <c r="BJ10" s="9" t="s">
        <v>164</v>
      </c>
      <c r="BK10" s="59"/>
      <c r="BL10" s="59"/>
      <c r="BM10" s="61" t="s">
        <v>28</v>
      </c>
      <c r="BN10" s="61"/>
      <c r="BO10" s="61"/>
      <c r="BP10" s="13" t="s">
        <v>19</v>
      </c>
      <c r="BQ10" s="64">
        <f t="shared" si="0"/>
        <v>0</v>
      </c>
      <c r="BR10" s="64"/>
      <c r="BS10" s="64"/>
      <c r="BT10" s="64"/>
      <c r="BU10" s="9" t="s">
        <v>4</v>
      </c>
    </row>
    <row r="11" spans="1:73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9"/>
      <c r="L11" s="56"/>
      <c r="M11" s="56"/>
      <c r="N11" s="56"/>
      <c r="O11" s="56"/>
      <c r="P11" s="56"/>
      <c r="Q11" s="56"/>
      <c r="R11" s="56"/>
      <c r="S11" s="9" t="s">
        <v>138</v>
      </c>
      <c r="T11" s="56"/>
      <c r="U11" s="56"/>
      <c r="V11" s="56"/>
      <c r="W11" s="56"/>
      <c r="X11" s="56"/>
      <c r="Y11" s="56"/>
      <c r="Z11" s="56"/>
      <c r="AA11" s="9" t="s">
        <v>138</v>
      </c>
      <c r="AB11" s="56"/>
      <c r="AC11" s="56"/>
      <c r="AD11" s="56"/>
      <c r="AE11" s="56"/>
      <c r="AF11" s="56"/>
      <c r="AG11" s="56"/>
      <c r="AH11" s="56"/>
      <c r="AJ11" s="32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BM11" s="65" t="s">
        <v>3</v>
      </c>
      <c r="BN11" s="65"/>
      <c r="BO11" s="65"/>
      <c r="BP11" s="65"/>
      <c r="BQ11" s="66">
        <f>SUM(BQ5:BT10)</f>
        <v>0</v>
      </c>
      <c r="BR11" s="66"/>
      <c r="BS11" s="66"/>
      <c r="BT11" s="66"/>
      <c r="BU11" s="5" t="s">
        <v>4</v>
      </c>
    </row>
    <row r="12" spans="1:64" ht="21" customHeight="1">
      <c r="A12" s="67" t="s">
        <v>141</v>
      </c>
      <c r="B12" s="67"/>
      <c r="C12" s="67"/>
      <c r="D12" s="67"/>
      <c r="E12" s="67"/>
      <c r="F12" s="67"/>
      <c r="G12" s="67"/>
      <c r="H12" s="67"/>
      <c r="I12" s="67"/>
      <c r="J12" s="67"/>
      <c r="AJ12" s="32"/>
      <c r="AM12" s="34" t="s">
        <v>166</v>
      </c>
      <c r="AN12" s="8"/>
      <c r="AO12" s="14"/>
      <c r="AP12" s="14"/>
      <c r="AQ12" s="14"/>
      <c r="AR12" s="14"/>
      <c r="AS12" s="14"/>
      <c r="AT12" s="14"/>
      <c r="AU12" s="14"/>
      <c r="AV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3" ht="21" customHeight="1">
      <c r="A13" s="68" t="s">
        <v>140</v>
      </c>
      <c r="B13" s="59"/>
      <c r="C13" s="59"/>
      <c r="D13" s="59"/>
      <c r="E13" s="59"/>
      <c r="F13" s="59"/>
      <c r="G13" s="59"/>
      <c r="H13" s="59"/>
      <c r="I13" s="59"/>
      <c r="J13" s="69"/>
      <c r="K13" s="70" t="s">
        <v>76</v>
      </c>
      <c r="L13" s="70"/>
      <c r="M13" s="70"/>
      <c r="N13" s="70"/>
      <c r="O13" s="70"/>
      <c r="P13" s="70"/>
      <c r="Q13" s="70" t="s">
        <v>77</v>
      </c>
      <c r="R13" s="70"/>
      <c r="S13" s="70"/>
      <c r="T13" s="70"/>
      <c r="U13" s="70"/>
      <c r="V13" s="70"/>
      <c r="W13" s="70" t="s">
        <v>78</v>
      </c>
      <c r="X13" s="70"/>
      <c r="Y13" s="70"/>
      <c r="Z13" s="70"/>
      <c r="AA13" s="70"/>
      <c r="AB13" s="70"/>
      <c r="AC13" s="70" t="s">
        <v>80</v>
      </c>
      <c r="AD13" s="70"/>
      <c r="AE13" s="70"/>
      <c r="AF13" s="70"/>
      <c r="AG13" s="70"/>
      <c r="AH13" s="70"/>
      <c r="AJ13" s="32"/>
      <c r="AM13" s="5" t="s">
        <v>5</v>
      </c>
      <c r="AN13" s="5"/>
      <c r="AO13" s="12"/>
      <c r="AP13" s="12"/>
      <c r="AQ13" s="3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3">
        <f>BR27</f>
        <v>0</v>
      </c>
      <c r="BS13" s="63"/>
      <c r="BT13" s="63"/>
      <c r="BU13" s="5" t="s">
        <v>4</v>
      </c>
    </row>
    <row r="14" spans="1:73" ht="21" customHeight="1">
      <c r="A14" s="71"/>
      <c r="B14" s="72"/>
      <c r="C14" s="72"/>
      <c r="D14" s="72"/>
      <c r="E14" s="72"/>
      <c r="F14" s="72"/>
      <c r="G14" s="72"/>
      <c r="H14" s="72"/>
      <c r="I14" s="72"/>
      <c r="J14" s="73"/>
      <c r="K14" s="74"/>
      <c r="L14" s="75"/>
      <c r="M14" s="75"/>
      <c r="N14" s="75"/>
      <c r="O14" s="75"/>
      <c r="P14" s="75"/>
      <c r="Q14" s="74"/>
      <c r="R14" s="75"/>
      <c r="S14" s="75"/>
      <c r="T14" s="75"/>
      <c r="U14" s="75"/>
      <c r="V14" s="75"/>
      <c r="W14" s="74"/>
      <c r="X14" s="75"/>
      <c r="Y14" s="75"/>
      <c r="Z14" s="75"/>
      <c r="AA14" s="75"/>
      <c r="AB14" s="75"/>
      <c r="AC14" s="74"/>
      <c r="AD14" s="75"/>
      <c r="AE14" s="75"/>
      <c r="AF14" s="75"/>
      <c r="AG14" s="75"/>
      <c r="AH14" s="76"/>
      <c r="AJ14" s="32"/>
      <c r="AM14" s="9" t="s">
        <v>185</v>
      </c>
      <c r="AN14" s="9"/>
      <c r="AO14" s="13"/>
      <c r="AP14" s="13"/>
      <c r="AQ14" s="13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64">
        <f>SUM(BR36,BR38)</f>
        <v>0</v>
      </c>
      <c r="BS14" s="64"/>
      <c r="BT14" s="64"/>
      <c r="BU14" s="9" t="s">
        <v>4</v>
      </c>
    </row>
    <row r="15" spans="1:73" ht="21" customHeight="1">
      <c r="A15" s="71"/>
      <c r="B15" s="72"/>
      <c r="C15" s="72"/>
      <c r="D15" s="72"/>
      <c r="E15" s="72"/>
      <c r="F15" s="72"/>
      <c r="G15" s="72"/>
      <c r="H15" s="72"/>
      <c r="I15" s="72"/>
      <c r="J15" s="73"/>
      <c r="K15" s="77"/>
      <c r="L15" s="78"/>
      <c r="M15" s="78"/>
      <c r="N15" s="78"/>
      <c r="O15" s="78"/>
      <c r="P15" s="78"/>
      <c r="Q15" s="77"/>
      <c r="R15" s="78"/>
      <c r="S15" s="78"/>
      <c r="T15" s="78"/>
      <c r="U15" s="78"/>
      <c r="V15" s="78"/>
      <c r="W15" s="77"/>
      <c r="X15" s="78"/>
      <c r="Y15" s="78"/>
      <c r="Z15" s="78"/>
      <c r="AA15" s="78"/>
      <c r="AB15" s="78"/>
      <c r="AC15" s="79"/>
      <c r="AD15" s="80"/>
      <c r="AE15" s="80"/>
      <c r="AF15" s="80"/>
      <c r="AG15" s="80"/>
      <c r="AH15" s="81"/>
      <c r="AJ15" s="32"/>
      <c r="AM15" s="9" t="s">
        <v>6</v>
      </c>
      <c r="AN15" s="9"/>
      <c r="AO15" s="13"/>
      <c r="AP15" s="13"/>
      <c r="AQ15" s="13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59"/>
      <c r="BF15" s="59"/>
      <c r="BG15" s="59"/>
      <c r="BH15" s="13" t="s">
        <v>4</v>
      </c>
      <c r="BI15" s="13"/>
      <c r="BJ15" s="9" t="s">
        <v>164</v>
      </c>
      <c r="BK15" s="59"/>
      <c r="BL15" s="59"/>
      <c r="BM15" s="9" t="s">
        <v>38</v>
      </c>
      <c r="BN15" s="9"/>
      <c r="BO15" s="9"/>
      <c r="BP15" s="9"/>
      <c r="BQ15" s="9"/>
      <c r="BR15" s="64">
        <f>SUM(BE15*BK15)</f>
        <v>0</v>
      </c>
      <c r="BS15" s="64"/>
      <c r="BT15" s="64"/>
      <c r="BU15" s="9" t="s">
        <v>4</v>
      </c>
    </row>
    <row r="16" spans="1:73" ht="21" customHeight="1">
      <c r="A16" s="71"/>
      <c r="B16" s="72"/>
      <c r="C16" s="72"/>
      <c r="D16" s="72"/>
      <c r="E16" s="72"/>
      <c r="F16" s="72"/>
      <c r="G16" s="72"/>
      <c r="H16" s="72"/>
      <c r="I16" s="72"/>
      <c r="J16" s="73"/>
      <c r="K16" s="77"/>
      <c r="L16" s="78"/>
      <c r="M16" s="78"/>
      <c r="N16" s="78"/>
      <c r="O16" s="78"/>
      <c r="P16" s="78"/>
      <c r="Q16" s="77"/>
      <c r="R16" s="78"/>
      <c r="S16" s="78"/>
      <c r="T16" s="78"/>
      <c r="U16" s="78"/>
      <c r="V16" s="78"/>
      <c r="W16" s="77"/>
      <c r="X16" s="78"/>
      <c r="Y16" s="78"/>
      <c r="Z16" s="78"/>
      <c r="AA16" s="78"/>
      <c r="AB16" s="78"/>
      <c r="AC16" s="79"/>
      <c r="AD16" s="80"/>
      <c r="AE16" s="80"/>
      <c r="AF16" s="80"/>
      <c r="AG16" s="80"/>
      <c r="AH16" s="81"/>
      <c r="AJ16" s="32"/>
      <c r="AM16" s="9" t="s">
        <v>7</v>
      </c>
      <c r="AN16" s="9"/>
      <c r="AO16" s="9"/>
      <c r="AP16" s="9"/>
      <c r="AQ16" s="9"/>
      <c r="AR16" s="9"/>
      <c r="AS16" s="9"/>
      <c r="AT16" s="59" t="s">
        <v>41</v>
      </c>
      <c r="AU16" s="59"/>
      <c r="AV16" s="59"/>
      <c r="AW16" s="59"/>
      <c r="AX16" s="59"/>
      <c r="AY16" s="59"/>
      <c r="AZ16" s="9"/>
      <c r="BA16" s="9"/>
      <c r="BB16" s="9"/>
      <c r="BC16" s="9"/>
      <c r="BD16" s="9"/>
      <c r="BE16" s="59"/>
      <c r="BF16" s="59"/>
      <c r="BG16" s="59"/>
      <c r="BH16" s="13" t="s">
        <v>4</v>
      </c>
      <c r="BI16" s="13"/>
      <c r="BJ16" s="9" t="s">
        <v>164</v>
      </c>
      <c r="BK16" s="59"/>
      <c r="BL16" s="59"/>
      <c r="BM16" s="9" t="s">
        <v>167</v>
      </c>
      <c r="BN16" s="2" t="s">
        <v>168</v>
      </c>
      <c r="BO16" s="82"/>
      <c r="BP16" s="82"/>
      <c r="BQ16" s="13" t="s">
        <v>19</v>
      </c>
      <c r="BR16" s="64">
        <f>SUM(BE16*BK16*BO16)</f>
        <v>0</v>
      </c>
      <c r="BS16" s="64"/>
      <c r="BT16" s="64"/>
      <c r="BU16" s="9" t="s">
        <v>4</v>
      </c>
    </row>
    <row r="17" spans="1:73" ht="21" customHeight="1">
      <c r="A17" s="71"/>
      <c r="B17" s="72"/>
      <c r="C17" s="72"/>
      <c r="D17" s="72"/>
      <c r="E17" s="72"/>
      <c r="F17" s="72"/>
      <c r="G17" s="72"/>
      <c r="H17" s="72"/>
      <c r="I17" s="72"/>
      <c r="J17" s="73"/>
      <c r="K17" s="79"/>
      <c r="L17" s="80"/>
      <c r="M17" s="80"/>
      <c r="N17" s="80"/>
      <c r="O17" s="80"/>
      <c r="P17" s="80"/>
      <c r="Q17" s="79"/>
      <c r="R17" s="80"/>
      <c r="S17" s="80"/>
      <c r="T17" s="80"/>
      <c r="U17" s="80"/>
      <c r="V17" s="80"/>
      <c r="W17" s="77"/>
      <c r="X17" s="78"/>
      <c r="Y17" s="78"/>
      <c r="Z17" s="78"/>
      <c r="AA17" s="78"/>
      <c r="AB17" s="78"/>
      <c r="AC17" s="79"/>
      <c r="AD17" s="80"/>
      <c r="AE17" s="80"/>
      <c r="AF17" s="80"/>
      <c r="AG17" s="80"/>
      <c r="AH17" s="81"/>
      <c r="AJ17" s="32"/>
      <c r="AM17" s="17"/>
      <c r="AN17" s="17"/>
      <c r="AO17" s="17"/>
      <c r="AP17" s="17"/>
      <c r="AQ17" s="17"/>
      <c r="AR17" s="17"/>
      <c r="AS17" s="17"/>
      <c r="AT17" s="59" t="s">
        <v>41</v>
      </c>
      <c r="AU17" s="59"/>
      <c r="AV17" s="59"/>
      <c r="AW17" s="59"/>
      <c r="AX17" s="59"/>
      <c r="AY17" s="59"/>
      <c r="AZ17" s="9"/>
      <c r="BA17" s="9"/>
      <c r="BB17" s="9"/>
      <c r="BC17" s="9"/>
      <c r="BD17" s="9"/>
      <c r="BE17" s="59"/>
      <c r="BF17" s="59"/>
      <c r="BG17" s="59"/>
      <c r="BH17" s="13" t="s">
        <v>4</v>
      </c>
      <c r="BI17" s="13"/>
      <c r="BJ17" s="9" t="s">
        <v>164</v>
      </c>
      <c r="BK17" s="59"/>
      <c r="BL17" s="59"/>
      <c r="BM17" s="9" t="s">
        <v>167</v>
      </c>
      <c r="BN17" s="2" t="s">
        <v>168</v>
      </c>
      <c r="BO17" s="82"/>
      <c r="BP17" s="82"/>
      <c r="BQ17" s="13" t="s">
        <v>19</v>
      </c>
      <c r="BR17" s="64">
        <f>SUM(BE17*BK17*BO17)</f>
        <v>0</v>
      </c>
      <c r="BS17" s="64"/>
      <c r="BT17" s="64"/>
      <c r="BU17" s="9" t="s">
        <v>4</v>
      </c>
    </row>
    <row r="18" spans="1:73" ht="21" customHeight="1">
      <c r="A18" s="71"/>
      <c r="B18" s="72"/>
      <c r="C18" s="72"/>
      <c r="D18" s="72"/>
      <c r="E18" s="72"/>
      <c r="F18" s="72"/>
      <c r="G18" s="72"/>
      <c r="H18" s="72"/>
      <c r="I18" s="72"/>
      <c r="J18" s="73"/>
      <c r="K18" s="79"/>
      <c r="L18" s="80"/>
      <c r="M18" s="80"/>
      <c r="N18" s="80"/>
      <c r="O18" s="80"/>
      <c r="P18" s="80"/>
      <c r="Q18" s="79"/>
      <c r="R18" s="80"/>
      <c r="S18" s="80"/>
      <c r="T18" s="80"/>
      <c r="U18" s="80"/>
      <c r="V18" s="80"/>
      <c r="W18" s="79"/>
      <c r="X18" s="80"/>
      <c r="Y18" s="80"/>
      <c r="Z18" s="80"/>
      <c r="AA18" s="80"/>
      <c r="AB18" s="80"/>
      <c r="AC18" s="79"/>
      <c r="AD18" s="80"/>
      <c r="AE18" s="80"/>
      <c r="AF18" s="80"/>
      <c r="AG18" s="80"/>
      <c r="AH18" s="81"/>
      <c r="AJ18" s="32"/>
      <c r="AM18" s="5"/>
      <c r="AN18" s="5"/>
      <c r="AO18" s="18"/>
      <c r="AP18" s="5"/>
      <c r="AQ18" s="5"/>
      <c r="AR18" s="5"/>
      <c r="AS18" s="5"/>
      <c r="AT18" s="59" t="s">
        <v>41</v>
      </c>
      <c r="AU18" s="59"/>
      <c r="AV18" s="59"/>
      <c r="AW18" s="59"/>
      <c r="AX18" s="59"/>
      <c r="AY18" s="59"/>
      <c r="AZ18" s="9"/>
      <c r="BA18" s="9"/>
      <c r="BB18" s="9"/>
      <c r="BC18" s="9"/>
      <c r="BD18" s="9"/>
      <c r="BE18" s="59"/>
      <c r="BF18" s="59"/>
      <c r="BG18" s="59"/>
      <c r="BH18" s="13" t="s">
        <v>4</v>
      </c>
      <c r="BI18" s="13"/>
      <c r="BJ18" s="9" t="s">
        <v>164</v>
      </c>
      <c r="BK18" s="59"/>
      <c r="BL18" s="59"/>
      <c r="BM18" s="9" t="s">
        <v>167</v>
      </c>
      <c r="BN18" s="2" t="s">
        <v>168</v>
      </c>
      <c r="BO18" s="82"/>
      <c r="BP18" s="82"/>
      <c r="BQ18" s="13" t="s">
        <v>19</v>
      </c>
      <c r="BR18" s="64">
        <f>SUM(BE18*BK18*BO18)</f>
        <v>0</v>
      </c>
      <c r="BS18" s="64"/>
      <c r="BT18" s="64"/>
      <c r="BU18" s="9" t="s">
        <v>4</v>
      </c>
    </row>
    <row r="19" spans="1:73" ht="21" customHeight="1">
      <c r="A19" s="71"/>
      <c r="B19" s="72"/>
      <c r="C19" s="72"/>
      <c r="D19" s="72"/>
      <c r="E19" s="72"/>
      <c r="F19" s="72"/>
      <c r="G19" s="72"/>
      <c r="H19" s="72"/>
      <c r="I19" s="72"/>
      <c r="J19" s="73"/>
      <c r="K19" s="79"/>
      <c r="L19" s="80"/>
      <c r="M19" s="80"/>
      <c r="N19" s="80"/>
      <c r="O19" s="80"/>
      <c r="P19" s="80"/>
      <c r="Q19" s="79"/>
      <c r="R19" s="80"/>
      <c r="S19" s="80"/>
      <c r="T19" s="80"/>
      <c r="U19" s="80"/>
      <c r="V19" s="80"/>
      <c r="W19" s="79"/>
      <c r="X19" s="80"/>
      <c r="Y19" s="80"/>
      <c r="Z19" s="80"/>
      <c r="AA19" s="80"/>
      <c r="AB19" s="80"/>
      <c r="AC19" s="79"/>
      <c r="AD19" s="80"/>
      <c r="AE19" s="80"/>
      <c r="AF19" s="80"/>
      <c r="AG19" s="80"/>
      <c r="AH19" s="81"/>
      <c r="AJ19" s="32"/>
      <c r="AM19" s="9" t="s">
        <v>8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59"/>
      <c r="BF19" s="59"/>
      <c r="BG19" s="59"/>
      <c r="BH19" s="13" t="s">
        <v>4</v>
      </c>
      <c r="BI19" s="13"/>
      <c r="BJ19" s="9" t="s">
        <v>164</v>
      </c>
      <c r="BK19" s="59"/>
      <c r="BL19" s="59"/>
      <c r="BM19" s="9" t="s">
        <v>49</v>
      </c>
      <c r="BN19" s="9"/>
      <c r="BO19" s="9"/>
      <c r="BP19" s="9"/>
      <c r="BQ19" s="13" t="s">
        <v>19</v>
      </c>
      <c r="BR19" s="64">
        <f>SUM(BE19*BK19)</f>
        <v>0</v>
      </c>
      <c r="BS19" s="64"/>
      <c r="BT19" s="64"/>
      <c r="BU19" s="9" t="s">
        <v>4</v>
      </c>
    </row>
    <row r="20" spans="1:73" ht="21" customHeight="1">
      <c r="A20" s="71"/>
      <c r="B20" s="72"/>
      <c r="C20" s="72"/>
      <c r="D20" s="72"/>
      <c r="E20" s="72"/>
      <c r="F20" s="72"/>
      <c r="G20" s="72"/>
      <c r="H20" s="72"/>
      <c r="I20" s="72"/>
      <c r="J20" s="73"/>
      <c r="K20" s="79"/>
      <c r="L20" s="80"/>
      <c r="M20" s="80"/>
      <c r="N20" s="80"/>
      <c r="O20" s="80"/>
      <c r="P20" s="80"/>
      <c r="Q20" s="79"/>
      <c r="R20" s="80"/>
      <c r="S20" s="80"/>
      <c r="T20" s="80"/>
      <c r="U20" s="80"/>
      <c r="V20" s="80"/>
      <c r="W20" s="79"/>
      <c r="X20" s="80"/>
      <c r="Y20" s="80"/>
      <c r="Z20" s="80"/>
      <c r="AA20" s="80"/>
      <c r="AB20" s="80"/>
      <c r="AC20" s="79"/>
      <c r="AD20" s="80"/>
      <c r="AE20" s="80"/>
      <c r="AF20" s="80"/>
      <c r="AG20" s="80"/>
      <c r="AH20" s="81"/>
      <c r="AJ20" s="32"/>
      <c r="AM20" s="9" t="s">
        <v>12</v>
      </c>
      <c r="AN20" s="9"/>
      <c r="AO20" s="16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59"/>
      <c r="BF20" s="59"/>
      <c r="BG20" s="59"/>
      <c r="BH20" s="13" t="s">
        <v>4</v>
      </c>
      <c r="BI20" s="13"/>
      <c r="BJ20" s="2" t="s">
        <v>168</v>
      </c>
      <c r="BK20" s="82">
        <v>0.5</v>
      </c>
      <c r="BL20" s="82"/>
      <c r="BM20" s="9"/>
      <c r="BN20" s="9"/>
      <c r="BO20" s="9"/>
      <c r="BP20" s="9"/>
      <c r="BQ20" s="13" t="s">
        <v>19</v>
      </c>
      <c r="BR20" s="64">
        <f>SUM(BE20*BK20)</f>
        <v>0</v>
      </c>
      <c r="BS20" s="64"/>
      <c r="BT20" s="64"/>
      <c r="BU20" s="9" t="s">
        <v>4</v>
      </c>
    </row>
    <row r="21" spans="1:73" ht="21" customHeight="1">
      <c r="A21" s="71"/>
      <c r="B21" s="72"/>
      <c r="C21" s="72"/>
      <c r="D21" s="72"/>
      <c r="E21" s="72"/>
      <c r="F21" s="72"/>
      <c r="G21" s="72"/>
      <c r="H21" s="72"/>
      <c r="I21" s="72"/>
      <c r="J21" s="73"/>
      <c r="K21" s="79"/>
      <c r="L21" s="80"/>
      <c r="M21" s="80"/>
      <c r="N21" s="80"/>
      <c r="O21" s="80"/>
      <c r="P21" s="80"/>
      <c r="Q21" s="79"/>
      <c r="R21" s="80"/>
      <c r="S21" s="80"/>
      <c r="T21" s="80"/>
      <c r="U21" s="80"/>
      <c r="V21" s="80"/>
      <c r="W21" s="79"/>
      <c r="X21" s="80"/>
      <c r="Y21" s="80"/>
      <c r="Z21" s="80"/>
      <c r="AA21" s="80"/>
      <c r="AB21" s="80"/>
      <c r="AC21" s="79"/>
      <c r="AD21" s="80"/>
      <c r="AE21" s="80"/>
      <c r="AF21" s="80"/>
      <c r="AG21" s="80"/>
      <c r="AH21" s="81"/>
      <c r="AJ21" s="32"/>
      <c r="AM21" s="9" t="s">
        <v>13</v>
      </c>
      <c r="AN21" s="9"/>
      <c r="AO21" s="9"/>
      <c r="AP21" s="9"/>
      <c r="AQ21" s="9"/>
      <c r="AR21" s="9"/>
      <c r="AS21" s="9"/>
      <c r="AT21" s="56" t="s">
        <v>53</v>
      </c>
      <c r="AU21" s="56"/>
      <c r="AV21" s="56"/>
      <c r="AW21" s="56"/>
      <c r="AX21" s="56"/>
      <c r="AY21" s="56"/>
      <c r="AZ21" s="56"/>
      <c r="BA21" s="28"/>
      <c r="BB21" s="28"/>
      <c r="BC21" s="9"/>
      <c r="BD21" s="9"/>
      <c r="BE21" s="9"/>
      <c r="BF21" s="9"/>
      <c r="BG21" s="9"/>
      <c r="BH21" s="9"/>
      <c r="BI21" s="13"/>
      <c r="BJ21" s="9"/>
      <c r="BK21" s="9"/>
      <c r="BL21" s="9"/>
      <c r="BM21" s="9"/>
      <c r="BN21" s="9"/>
      <c r="BO21" s="9"/>
      <c r="BP21" s="9"/>
      <c r="BQ21" s="13"/>
      <c r="BR21" s="64">
        <v>0</v>
      </c>
      <c r="BS21" s="64"/>
      <c r="BT21" s="64"/>
      <c r="BU21" s="9" t="s">
        <v>4</v>
      </c>
    </row>
    <row r="22" spans="1:73" ht="21" customHeight="1">
      <c r="A22" s="71"/>
      <c r="B22" s="72"/>
      <c r="C22" s="72"/>
      <c r="D22" s="72"/>
      <c r="E22" s="72"/>
      <c r="F22" s="72"/>
      <c r="G22" s="72"/>
      <c r="H22" s="72"/>
      <c r="I22" s="72"/>
      <c r="J22" s="73"/>
      <c r="K22" s="79"/>
      <c r="L22" s="80"/>
      <c r="M22" s="80"/>
      <c r="N22" s="80"/>
      <c r="O22" s="80"/>
      <c r="P22" s="80"/>
      <c r="Q22" s="79"/>
      <c r="R22" s="80"/>
      <c r="S22" s="80"/>
      <c r="T22" s="80"/>
      <c r="U22" s="80"/>
      <c r="V22" s="80"/>
      <c r="W22" s="79"/>
      <c r="X22" s="80"/>
      <c r="Y22" s="80"/>
      <c r="Z22" s="80"/>
      <c r="AA22" s="80"/>
      <c r="AB22" s="80"/>
      <c r="AC22" s="79"/>
      <c r="AD22" s="80"/>
      <c r="AE22" s="80"/>
      <c r="AF22" s="80"/>
      <c r="AG22" s="80"/>
      <c r="AH22" s="81"/>
      <c r="AJ22" s="32"/>
      <c r="AM22" s="9"/>
      <c r="AN22" s="9"/>
      <c r="AO22" s="13"/>
      <c r="AP22" s="9"/>
      <c r="AQ22" s="9"/>
      <c r="AR22" s="9"/>
      <c r="AS22" s="9"/>
      <c r="AT22" s="56" t="s">
        <v>51</v>
      </c>
      <c r="AU22" s="56"/>
      <c r="AV22" s="56"/>
      <c r="AW22" s="56"/>
      <c r="AX22" s="56"/>
      <c r="AY22" s="56"/>
      <c r="AZ22" s="56"/>
      <c r="BA22" s="28"/>
      <c r="BB22" s="28"/>
      <c r="BC22" s="9"/>
      <c r="BD22" s="9"/>
      <c r="BE22" s="9"/>
      <c r="BF22" s="9"/>
      <c r="BG22" s="9"/>
      <c r="BH22" s="9"/>
      <c r="BI22" s="13"/>
      <c r="BJ22" s="9"/>
      <c r="BK22" s="9"/>
      <c r="BL22" s="9"/>
      <c r="BM22" s="9"/>
      <c r="BN22" s="9"/>
      <c r="BO22" s="9"/>
      <c r="BP22" s="9"/>
      <c r="BQ22" s="13"/>
      <c r="BR22" s="64">
        <v>0</v>
      </c>
      <c r="BS22" s="64"/>
      <c r="BT22" s="64"/>
      <c r="BU22" s="9" t="s">
        <v>4</v>
      </c>
    </row>
    <row r="23" spans="1:73" ht="21" customHeight="1">
      <c r="A23" s="71"/>
      <c r="B23" s="72"/>
      <c r="C23" s="72"/>
      <c r="D23" s="72"/>
      <c r="E23" s="72"/>
      <c r="F23" s="72"/>
      <c r="G23" s="72"/>
      <c r="H23" s="72"/>
      <c r="I23" s="72"/>
      <c r="J23" s="73"/>
      <c r="K23" s="79"/>
      <c r="L23" s="80"/>
      <c r="M23" s="80"/>
      <c r="N23" s="80"/>
      <c r="O23" s="80"/>
      <c r="P23" s="80"/>
      <c r="Q23" s="79"/>
      <c r="R23" s="80"/>
      <c r="S23" s="80"/>
      <c r="T23" s="80"/>
      <c r="U23" s="80"/>
      <c r="V23" s="80"/>
      <c r="W23" s="79"/>
      <c r="X23" s="80"/>
      <c r="Y23" s="80"/>
      <c r="Z23" s="80"/>
      <c r="AA23" s="80"/>
      <c r="AB23" s="80"/>
      <c r="AC23" s="79"/>
      <c r="AD23" s="80"/>
      <c r="AE23" s="80"/>
      <c r="AF23" s="80"/>
      <c r="AG23" s="80"/>
      <c r="AH23" s="81"/>
      <c r="AJ23" s="32"/>
      <c r="AM23" s="9"/>
      <c r="AN23" s="9"/>
      <c r="AO23" s="13"/>
      <c r="AP23" s="13"/>
      <c r="AQ23" s="13"/>
      <c r="AR23" s="9"/>
      <c r="AS23" s="9"/>
      <c r="AT23" s="56" t="s">
        <v>84</v>
      </c>
      <c r="AU23" s="56"/>
      <c r="AV23" s="56"/>
      <c r="AW23" s="56"/>
      <c r="AX23" s="56"/>
      <c r="AY23" s="56"/>
      <c r="AZ23" s="56"/>
      <c r="BA23" s="28"/>
      <c r="BB23" s="28"/>
      <c r="BC23" s="9"/>
      <c r="BD23" s="9"/>
      <c r="BE23" s="9"/>
      <c r="BF23" s="9"/>
      <c r="BG23" s="9"/>
      <c r="BH23" s="9"/>
      <c r="BI23" s="13"/>
      <c r="BJ23" s="9"/>
      <c r="BK23" s="9"/>
      <c r="BL23" s="9"/>
      <c r="BM23" s="9"/>
      <c r="BN23" s="9"/>
      <c r="BO23" s="9"/>
      <c r="BP23" s="9"/>
      <c r="BQ23" s="13"/>
      <c r="BR23" s="64">
        <v>0</v>
      </c>
      <c r="BS23" s="64"/>
      <c r="BT23" s="64"/>
      <c r="BU23" s="9" t="s">
        <v>4</v>
      </c>
    </row>
    <row r="24" spans="1:73" ht="21" customHeight="1">
      <c r="A24" s="71"/>
      <c r="B24" s="72"/>
      <c r="C24" s="72"/>
      <c r="D24" s="72"/>
      <c r="E24" s="72"/>
      <c r="F24" s="72"/>
      <c r="G24" s="72"/>
      <c r="H24" s="72"/>
      <c r="I24" s="72"/>
      <c r="J24" s="73"/>
      <c r="K24" s="79"/>
      <c r="L24" s="80"/>
      <c r="M24" s="80"/>
      <c r="N24" s="80"/>
      <c r="O24" s="80"/>
      <c r="P24" s="80"/>
      <c r="Q24" s="79"/>
      <c r="R24" s="80"/>
      <c r="S24" s="80"/>
      <c r="T24" s="80"/>
      <c r="U24" s="80"/>
      <c r="V24" s="80"/>
      <c r="W24" s="79"/>
      <c r="X24" s="80"/>
      <c r="Y24" s="80"/>
      <c r="Z24" s="80"/>
      <c r="AA24" s="80"/>
      <c r="AB24" s="80"/>
      <c r="AC24" s="79"/>
      <c r="AD24" s="80"/>
      <c r="AE24" s="80"/>
      <c r="AF24" s="80"/>
      <c r="AG24" s="80"/>
      <c r="AH24" s="81"/>
      <c r="AJ24" s="32"/>
      <c r="AM24" s="8"/>
      <c r="AN24" s="34"/>
      <c r="AO24" s="14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BM24" s="65" t="s">
        <v>3</v>
      </c>
      <c r="BN24" s="65"/>
      <c r="BO24" s="65"/>
      <c r="BP24" s="65"/>
      <c r="BQ24" s="66">
        <f>SUM(BR13:BT23)</f>
        <v>0</v>
      </c>
      <c r="BR24" s="66"/>
      <c r="BS24" s="66"/>
      <c r="BT24" s="66"/>
      <c r="BU24" s="5" t="s">
        <v>4</v>
      </c>
    </row>
    <row r="25" spans="1:48" ht="21" customHeight="1" thickBot="1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9"/>
      <c r="L25" s="80"/>
      <c r="M25" s="80"/>
      <c r="N25" s="80"/>
      <c r="O25" s="80"/>
      <c r="P25" s="80"/>
      <c r="Q25" s="79"/>
      <c r="R25" s="80"/>
      <c r="S25" s="80"/>
      <c r="T25" s="80"/>
      <c r="U25" s="80"/>
      <c r="V25" s="80"/>
      <c r="W25" s="79"/>
      <c r="X25" s="80"/>
      <c r="Y25" s="80"/>
      <c r="Z25" s="80"/>
      <c r="AA25" s="80"/>
      <c r="AB25" s="80"/>
      <c r="AC25" s="79"/>
      <c r="AD25" s="80"/>
      <c r="AE25" s="80"/>
      <c r="AF25" s="80"/>
      <c r="AG25" s="80"/>
      <c r="AH25" s="81"/>
      <c r="AJ25" s="32"/>
      <c r="AM25" s="8" t="s">
        <v>180</v>
      </c>
      <c r="AN25" s="8"/>
      <c r="AO25" s="14"/>
      <c r="AP25" s="14"/>
      <c r="AQ25" s="14"/>
      <c r="AR25" s="14"/>
      <c r="AS25" s="14"/>
      <c r="AT25" s="14"/>
      <c r="AU25" s="14"/>
      <c r="AV25" s="8"/>
    </row>
    <row r="26" spans="1:73" ht="21" customHeight="1">
      <c r="A26" s="71"/>
      <c r="B26" s="72"/>
      <c r="C26" s="72"/>
      <c r="D26" s="72"/>
      <c r="E26" s="72"/>
      <c r="F26" s="72"/>
      <c r="G26" s="72"/>
      <c r="H26" s="72"/>
      <c r="I26" s="72"/>
      <c r="J26" s="73"/>
      <c r="K26" s="79"/>
      <c r="L26" s="80"/>
      <c r="M26" s="80"/>
      <c r="N26" s="80"/>
      <c r="O26" s="80"/>
      <c r="P26" s="80"/>
      <c r="Q26" s="79"/>
      <c r="R26" s="80"/>
      <c r="S26" s="80"/>
      <c r="T26" s="80"/>
      <c r="U26" s="80"/>
      <c r="V26" s="80"/>
      <c r="W26" s="79"/>
      <c r="X26" s="80"/>
      <c r="Y26" s="80"/>
      <c r="Z26" s="80"/>
      <c r="AA26" s="80"/>
      <c r="AB26" s="80"/>
      <c r="AC26" s="79"/>
      <c r="AD26" s="80"/>
      <c r="AE26" s="80"/>
      <c r="AF26" s="80"/>
      <c r="AG26" s="80"/>
      <c r="AH26" s="81"/>
      <c r="AJ26" s="32"/>
      <c r="AM26" s="83" t="s">
        <v>181</v>
      </c>
      <c r="AN26" s="84"/>
      <c r="AO26" s="84"/>
      <c r="AP26" s="84"/>
      <c r="AQ26" s="84"/>
      <c r="AR26" s="84"/>
      <c r="AS26" s="85"/>
      <c r="AT26" s="86" t="s">
        <v>174</v>
      </c>
      <c r="AU26" s="87"/>
      <c r="AV26" s="87"/>
      <c r="AW26" s="86" t="s">
        <v>175</v>
      </c>
      <c r="AX26" s="87"/>
      <c r="AY26" s="88"/>
      <c r="AZ26" s="86" t="s">
        <v>176</v>
      </c>
      <c r="BA26" s="87"/>
      <c r="BB26" s="88"/>
      <c r="BC26" s="89" t="s">
        <v>181</v>
      </c>
      <c r="BD26" s="84"/>
      <c r="BE26" s="84"/>
      <c r="BF26" s="84"/>
      <c r="BG26" s="84"/>
      <c r="BH26" s="84"/>
      <c r="BI26" s="86" t="s">
        <v>174</v>
      </c>
      <c r="BJ26" s="87"/>
      <c r="BK26" s="87"/>
      <c r="BL26" s="86" t="s">
        <v>175</v>
      </c>
      <c r="BM26" s="87"/>
      <c r="BN26" s="88"/>
      <c r="BO26" s="86" t="s">
        <v>176</v>
      </c>
      <c r="BP26" s="87"/>
      <c r="BQ26" s="87"/>
      <c r="BR26" s="90" t="s">
        <v>182</v>
      </c>
      <c r="BS26" s="87"/>
      <c r="BT26" s="87"/>
      <c r="BU26" s="91"/>
    </row>
    <row r="27" spans="1:73" ht="21" customHeight="1" thickBot="1">
      <c r="A27" s="71"/>
      <c r="B27" s="72"/>
      <c r="C27" s="72"/>
      <c r="D27" s="72"/>
      <c r="E27" s="72"/>
      <c r="F27" s="72"/>
      <c r="G27" s="72"/>
      <c r="H27" s="72"/>
      <c r="I27" s="72"/>
      <c r="J27" s="73"/>
      <c r="K27" s="79"/>
      <c r="L27" s="80"/>
      <c r="M27" s="80"/>
      <c r="N27" s="80"/>
      <c r="O27" s="80"/>
      <c r="P27" s="80"/>
      <c r="Q27" s="79"/>
      <c r="R27" s="80"/>
      <c r="S27" s="80"/>
      <c r="T27" s="80"/>
      <c r="U27" s="80"/>
      <c r="V27" s="80"/>
      <c r="W27" s="79"/>
      <c r="X27" s="80"/>
      <c r="Y27" s="80"/>
      <c r="Z27" s="80"/>
      <c r="AA27" s="80"/>
      <c r="AB27" s="80"/>
      <c r="AC27" s="79"/>
      <c r="AD27" s="80"/>
      <c r="AE27" s="80"/>
      <c r="AF27" s="80"/>
      <c r="AG27" s="80"/>
      <c r="AH27" s="81"/>
      <c r="AJ27" s="32"/>
      <c r="AM27" s="92"/>
      <c r="AN27" s="93"/>
      <c r="AO27" s="93"/>
      <c r="AP27" s="93"/>
      <c r="AQ27" s="93"/>
      <c r="AR27" s="93"/>
      <c r="AS27" s="94"/>
      <c r="AT27" s="95"/>
      <c r="AU27" s="96"/>
      <c r="AV27" s="96"/>
      <c r="AW27" s="97"/>
      <c r="AX27" s="98"/>
      <c r="AY27" s="99"/>
      <c r="AZ27" s="100">
        <f>SUM(AT27*AW27)</f>
        <v>0</v>
      </c>
      <c r="BA27" s="101"/>
      <c r="BB27" s="102"/>
      <c r="BC27" s="103"/>
      <c r="BD27" s="93"/>
      <c r="BE27" s="93"/>
      <c r="BF27" s="93"/>
      <c r="BG27" s="93"/>
      <c r="BH27" s="93"/>
      <c r="BI27" s="104"/>
      <c r="BJ27" s="105"/>
      <c r="BK27" s="105"/>
      <c r="BL27" s="97"/>
      <c r="BM27" s="98"/>
      <c r="BN27" s="99"/>
      <c r="BO27" s="100">
        <f>SUM(BI27*BL27)</f>
        <v>0</v>
      </c>
      <c r="BP27" s="101"/>
      <c r="BQ27" s="106"/>
      <c r="BR27" s="107">
        <f>SUM(BO27,AZ27)</f>
        <v>0</v>
      </c>
      <c r="BS27" s="108"/>
      <c r="BT27" s="108"/>
      <c r="BU27" s="49" t="s">
        <v>4</v>
      </c>
    </row>
    <row r="28" spans="1:73" ht="21" customHeight="1">
      <c r="A28" s="71"/>
      <c r="B28" s="72"/>
      <c r="C28" s="72"/>
      <c r="D28" s="72"/>
      <c r="E28" s="72"/>
      <c r="F28" s="72"/>
      <c r="G28" s="72"/>
      <c r="H28" s="72"/>
      <c r="I28" s="72"/>
      <c r="J28" s="73"/>
      <c r="K28" s="79"/>
      <c r="L28" s="80"/>
      <c r="M28" s="80"/>
      <c r="N28" s="80"/>
      <c r="O28" s="80"/>
      <c r="P28" s="80"/>
      <c r="Q28" s="79"/>
      <c r="R28" s="80"/>
      <c r="S28" s="80"/>
      <c r="T28" s="80"/>
      <c r="U28" s="80"/>
      <c r="V28" s="80"/>
      <c r="W28" s="79"/>
      <c r="X28" s="80"/>
      <c r="Y28" s="80"/>
      <c r="Z28" s="80"/>
      <c r="AA28" s="80"/>
      <c r="AB28" s="80"/>
      <c r="AC28" s="79"/>
      <c r="AD28" s="80"/>
      <c r="AE28" s="80"/>
      <c r="AF28" s="80"/>
      <c r="AG28" s="80"/>
      <c r="AH28" s="81"/>
      <c r="AJ28" s="32"/>
      <c r="AM28" s="83" t="s">
        <v>184</v>
      </c>
      <c r="AN28" s="84"/>
      <c r="AO28" s="84"/>
      <c r="AP28" s="84"/>
      <c r="AQ28" s="84"/>
      <c r="AR28" s="84"/>
      <c r="AS28" s="85"/>
      <c r="AT28" s="109" t="s">
        <v>76</v>
      </c>
      <c r="AU28" s="109"/>
      <c r="AV28" s="109"/>
      <c r="AW28" s="109"/>
      <c r="AX28" s="109"/>
      <c r="AY28" s="109"/>
      <c r="AZ28" s="109" t="s">
        <v>77</v>
      </c>
      <c r="BA28" s="109"/>
      <c r="BB28" s="109"/>
      <c r="BC28" s="109"/>
      <c r="BD28" s="109"/>
      <c r="BE28" s="109"/>
      <c r="BF28" s="109" t="s">
        <v>78</v>
      </c>
      <c r="BG28" s="109"/>
      <c r="BH28" s="109"/>
      <c r="BI28" s="109"/>
      <c r="BJ28" s="109"/>
      <c r="BK28" s="109"/>
      <c r="BL28" s="109" t="s">
        <v>80</v>
      </c>
      <c r="BM28" s="109"/>
      <c r="BN28" s="109"/>
      <c r="BO28" s="109"/>
      <c r="BP28" s="109"/>
      <c r="BQ28" s="86"/>
      <c r="BR28" s="110" t="s">
        <v>177</v>
      </c>
      <c r="BS28" s="109"/>
      <c r="BT28" s="109"/>
      <c r="BU28" s="111"/>
    </row>
    <row r="29" spans="1:73" ht="21" customHeight="1">
      <c r="A29" s="118"/>
      <c r="B29" s="60"/>
      <c r="C29" s="60"/>
      <c r="D29" s="60"/>
      <c r="E29" s="60"/>
      <c r="F29" s="60"/>
      <c r="G29" s="60"/>
      <c r="H29" s="60"/>
      <c r="I29" s="60"/>
      <c r="J29" s="119"/>
      <c r="K29" s="120"/>
      <c r="L29" s="121"/>
      <c r="M29" s="121"/>
      <c r="N29" s="121"/>
      <c r="O29" s="121"/>
      <c r="P29" s="121"/>
      <c r="Q29" s="120"/>
      <c r="R29" s="121"/>
      <c r="S29" s="121"/>
      <c r="T29" s="121"/>
      <c r="U29" s="121"/>
      <c r="V29" s="121"/>
      <c r="W29" s="120"/>
      <c r="X29" s="121"/>
      <c r="Y29" s="121"/>
      <c r="Z29" s="121"/>
      <c r="AA29" s="121"/>
      <c r="AB29" s="121"/>
      <c r="AC29" s="120"/>
      <c r="AD29" s="121"/>
      <c r="AE29" s="121"/>
      <c r="AF29" s="121"/>
      <c r="AG29" s="121"/>
      <c r="AH29" s="122"/>
      <c r="AJ29" s="32"/>
      <c r="AM29" s="115"/>
      <c r="AN29" s="116"/>
      <c r="AO29" s="116"/>
      <c r="AP29" s="116"/>
      <c r="AQ29" s="116"/>
      <c r="AR29" s="116"/>
      <c r="AS29" s="117"/>
      <c r="AT29" s="113" t="s">
        <v>174</v>
      </c>
      <c r="AU29" s="113"/>
      <c r="AV29" s="40" t="s">
        <v>175</v>
      </c>
      <c r="AW29" s="113" t="s">
        <v>176</v>
      </c>
      <c r="AX29" s="113"/>
      <c r="AY29" s="113"/>
      <c r="AZ29" s="113" t="s">
        <v>174</v>
      </c>
      <c r="BA29" s="113"/>
      <c r="BB29" s="40" t="s">
        <v>175</v>
      </c>
      <c r="BC29" s="113" t="s">
        <v>176</v>
      </c>
      <c r="BD29" s="113"/>
      <c r="BE29" s="113"/>
      <c r="BF29" s="113" t="s">
        <v>174</v>
      </c>
      <c r="BG29" s="113"/>
      <c r="BH29" s="40" t="s">
        <v>175</v>
      </c>
      <c r="BI29" s="113" t="s">
        <v>176</v>
      </c>
      <c r="BJ29" s="113"/>
      <c r="BK29" s="113"/>
      <c r="BL29" s="113" t="s">
        <v>174</v>
      </c>
      <c r="BM29" s="113"/>
      <c r="BN29" s="40" t="s">
        <v>175</v>
      </c>
      <c r="BO29" s="113" t="s">
        <v>176</v>
      </c>
      <c r="BP29" s="113"/>
      <c r="BQ29" s="123"/>
      <c r="BR29" s="112"/>
      <c r="BS29" s="113"/>
      <c r="BT29" s="113"/>
      <c r="BU29" s="114"/>
    </row>
    <row r="30" spans="1:73" ht="21" customHeight="1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AJ30" s="32"/>
      <c r="AM30" s="124"/>
      <c r="AN30" s="125"/>
      <c r="AO30" s="125"/>
      <c r="AP30" s="125"/>
      <c r="AQ30" s="125"/>
      <c r="AR30" s="125"/>
      <c r="AS30" s="126"/>
      <c r="AT30" s="127"/>
      <c r="AU30" s="128"/>
      <c r="AV30" s="44"/>
      <c r="AW30" s="129">
        <f aca="true" t="shared" si="1" ref="AW30:AW35">SUM(AT30*AV30)</f>
        <v>0</v>
      </c>
      <c r="AX30" s="129"/>
      <c r="AY30" s="130"/>
      <c r="AZ30" s="127"/>
      <c r="BA30" s="128"/>
      <c r="BB30" s="44"/>
      <c r="BC30" s="129">
        <f aca="true" t="shared" si="2" ref="BC30:BC35">SUM(AZ30*BB30)</f>
        <v>0</v>
      </c>
      <c r="BD30" s="129"/>
      <c r="BE30" s="130"/>
      <c r="BF30" s="127"/>
      <c r="BG30" s="128"/>
      <c r="BH30" s="44"/>
      <c r="BI30" s="129">
        <f aca="true" t="shared" si="3" ref="BI30:BI35">SUM(BF30*BH30)</f>
        <v>0</v>
      </c>
      <c r="BJ30" s="129"/>
      <c r="BK30" s="130"/>
      <c r="BL30" s="127"/>
      <c r="BM30" s="128"/>
      <c r="BN30" s="44"/>
      <c r="BO30" s="129">
        <f aca="true" t="shared" si="4" ref="BO30:BO35">SUM(BL30*BN30)</f>
        <v>0</v>
      </c>
      <c r="BP30" s="129"/>
      <c r="BQ30" s="131"/>
      <c r="BR30" s="132">
        <f aca="true" t="shared" si="5" ref="BR30:BR35">SUM(AW30,BC30,BI30,BO30)</f>
        <v>0</v>
      </c>
      <c r="BS30" s="133"/>
      <c r="BT30" s="134"/>
      <c r="BU30" s="50" t="s">
        <v>4</v>
      </c>
    </row>
    <row r="31" spans="1:73" ht="21" customHeight="1">
      <c r="A31" s="21" t="s">
        <v>159</v>
      </c>
      <c r="B31" s="17"/>
      <c r="C31" s="22"/>
      <c r="D31" s="22"/>
      <c r="E31" s="22"/>
      <c r="F31" s="22"/>
      <c r="G31" s="22"/>
      <c r="H31" s="22"/>
      <c r="I31" s="22"/>
      <c r="J31" s="22"/>
      <c r="K31" s="9" t="s">
        <v>143</v>
      </c>
      <c r="L31" s="9"/>
      <c r="M31" s="9"/>
      <c r="N31" s="9"/>
      <c r="O31" s="9"/>
      <c r="P31" s="9"/>
      <c r="Q31" s="9"/>
      <c r="R31" s="9"/>
      <c r="S31" s="28" t="s">
        <v>14</v>
      </c>
      <c r="T31" s="56"/>
      <c r="U31" s="56"/>
      <c r="W31" s="9" t="s">
        <v>160</v>
      </c>
      <c r="X31" s="9"/>
      <c r="Y31" s="9"/>
      <c r="Z31" s="9"/>
      <c r="AA31" s="2"/>
      <c r="AB31" s="9"/>
      <c r="AC31" s="9"/>
      <c r="AD31" s="9"/>
      <c r="AE31" s="28" t="s">
        <v>14</v>
      </c>
      <c r="AF31" s="56"/>
      <c r="AG31" s="56"/>
      <c r="AH31" s="23"/>
      <c r="AJ31" s="32"/>
      <c r="AM31" s="135"/>
      <c r="AN31" s="136"/>
      <c r="AO31" s="136"/>
      <c r="AP31" s="136"/>
      <c r="AQ31" s="136"/>
      <c r="AR31" s="136"/>
      <c r="AS31" s="137"/>
      <c r="AT31" s="138"/>
      <c r="AU31" s="139"/>
      <c r="AV31" s="45"/>
      <c r="AW31" s="140">
        <f t="shared" si="1"/>
        <v>0</v>
      </c>
      <c r="AX31" s="140"/>
      <c r="AY31" s="141"/>
      <c r="AZ31" s="138"/>
      <c r="BA31" s="139"/>
      <c r="BB31" s="45"/>
      <c r="BC31" s="140">
        <f t="shared" si="2"/>
        <v>0</v>
      </c>
      <c r="BD31" s="140"/>
      <c r="BE31" s="141"/>
      <c r="BF31" s="138"/>
      <c r="BG31" s="139"/>
      <c r="BH31" s="45"/>
      <c r="BI31" s="140">
        <f t="shared" si="3"/>
        <v>0</v>
      </c>
      <c r="BJ31" s="140"/>
      <c r="BK31" s="141"/>
      <c r="BL31" s="138"/>
      <c r="BM31" s="139"/>
      <c r="BN31" s="45"/>
      <c r="BO31" s="140">
        <f t="shared" si="4"/>
        <v>0</v>
      </c>
      <c r="BP31" s="140"/>
      <c r="BQ31" s="142"/>
      <c r="BR31" s="143">
        <f t="shared" si="5"/>
        <v>0</v>
      </c>
      <c r="BS31" s="144"/>
      <c r="BT31" s="145"/>
      <c r="BU31" s="51" t="s">
        <v>4</v>
      </c>
    </row>
    <row r="32" spans="1:73" ht="21" customHeight="1">
      <c r="A32" s="30" t="s">
        <v>142</v>
      </c>
      <c r="B32" s="8" t="s">
        <v>194</v>
      </c>
      <c r="C32" s="8"/>
      <c r="D32" s="8"/>
      <c r="E32" s="8"/>
      <c r="F32" s="8"/>
      <c r="G32" s="8"/>
      <c r="H32" s="8"/>
      <c r="I32" s="8"/>
      <c r="J32" s="8"/>
      <c r="AH32" s="24"/>
      <c r="AJ32" s="32"/>
      <c r="AM32" s="135"/>
      <c r="AN32" s="136"/>
      <c r="AO32" s="136"/>
      <c r="AP32" s="136"/>
      <c r="AQ32" s="136"/>
      <c r="AR32" s="136"/>
      <c r="AS32" s="137"/>
      <c r="AT32" s="138"/>
      <c r="AU32" s="139"/>
      <c r="AV32" s="45"/>
      <c r="AW32" s="140">
        <f t="shared" si="1"/>
        <v>0</v>
      </c>
      <c r="AX32" s="140"/>
      <c r="AY32" s="141"/>
      <c r="AZ32" s="138"/>
      <c r="BA32" s="139"/>
      <c r="BB32" s="45"/>
      <c r="BC32" s="140">
        <f t="shared" si="2"/>
        <v>0</v>
      </c>
      <c r="BD32" s="140"/>
      <c r="BE32" s="141"/>
      <c r="BF32" s="138"/>
      <c r="BG32" s="139"/>
      <c r="BH32" s="45"/>
      <c r="BI32" s="140">
        <f t="shared" si="3"/>
        <v>0</v>
      </c>
      <c r="BJ32" s="140"/>
      <c r="BK32" s="141"/>
      <c r="BL32" s="138"/>
      <c r="BM32" s="139"/>
      <c r="BN32" s="45"/>
      <c r="BO32" s="140">
        <f t="shared" si="4"/>
        <v>0</v>
      </c>
      <c r="BP32" s="140"/>
      <c r="BQ32" s="142"/>
      <c r="BR32" s="143">
        <f t="shared" si="5"/>
        <v>0</v>
      </c>
      <c r="BS32" s="144"/>
      <c r="BT32" s="145"/>
      <c r="BU32" s="51" t="s">
        <v>4</v>
      </c>
    </row>
    <row r="33" spans="1:73" ht="21" customHeight="1">
      <c r="A33" s="30" t="s">
        <v>142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4"/>
      <c r="AJ33" s="32"/>
      <c r="AM33" s="135"/>
      <c r="AN33" s="136"/>
      <c r="AO33" s="136"/>
      <c r="AP33" s="136"/>
      <c r="AQ33" s="136"/>
      <c r="AR33" s="136"/>
      <c r="AS33" s="137"/>
      <c r="AT33" s="138"/>
      <c r="AU33" s="139"/>
      <c r="AV33" s="45"/>
      <c r="AW33" s="140">
        <f t="shared" si="1"/>
        <v>0</v>
      </c>
      <c r="AX33" s="140"/>
      <c r="AY33" s="141"/>
      <c r="AZ33" s="138"/>
      <c r="BA33" s="139"/>
      <c r="BB33" s="45"/>
      <c r="BC33" s="140">
        <f t="shared" si="2"/>
        <v>0</v>
      </c>
      <c r="BD33" s="140"/>
      <c r="BE33" s="141"/>
      <c r="BF33" s="138"/>
      <c r="BG33" s="139"/>
      <c r="BH33" s="45"/>
      <c r="BI33" s="140">
        <f t="shared" si="3"/>
        <v>0</v>
      </c>
      <c r="BJ33" s="140"/>
      <c r="BK33" s="141"/>
      <c r="BL33" s="138"/>
      <c r="BM33" s="139"/>
      <c r="BN33" s="45"/>
      <c r="BO33" s="140">
        <f t="shared" si="4"/>
        <v>0</v>
      </c>
      <c r="BP33" s="140"/>
      <c r="BQ33" s="142"/>
      <c r="BR33" s="143">
        <f t="shared" si="5"/>
        <v>0</v>
      </c>
      <c r="BS33" s="144"/>
      <c r="BT33" s="145"/>
      <c r="BU33" s="51" t="s">
        <v>4</v>
      </c>
    </row>
    <row r="34" spans="1:73" ht="21" customHeight="1">
      <c r="A34" s="30" t="s">
        <v>142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24"/>
      <c r="AJ34" s="32"/>
      <c r="AM34" s="135"/>
      <c r="AN34" s="136"/>
      <c r="AO34" s="136"/>
      <c r="AP34" s="136"/>
      <c r="AQ34" s="136"/>
      <c r="AR34" s="136"/>
      <c r="AS34" s="137"/>
      <c r="AT34" s="138"/>
      <c r="AU34" s="139"/>
      <c r="AV34" s="45"/>
      <c r="AW34" s="140">
        <f t="shared" si="1"/>
        <v>0</v>
      </c>
      <c r="AX34" s="140"/>
      <c r="AY34" s="141"/>
      <c r="AZ34" s="138"/>
      <c r="BA34" s="139"/>
      <c r="BB34" s="45"/>
      <c r="BC34" s="140">
        <f t="shared" si="2"/>
        <v>0</v>
      </c>
      <c r="BD34" s="140"/>
      <c r="BE34" s="141"/>
      <c r="BF34" s="138"/>
      <c r="BG34" s="139"/>
      <c r="BH34" s="45"/>
      <c r="BI34" s="140">
        <f t="shared" si="3"/>
        <v>0</v>
      </c>
      <c r="BJ34" s="140"/>
      <c r="BK34" s="141"/>
      <c r="BL34" s="138"/>
      <c r="BM34" s="139"/>
      <c r="BN34" s="45"/>
      <c r="BO34" s="140">
        <f t="shared" si="4"/>
        <v>0</v>
      </c>
      <c r="BP34" s="140"/>
      <c r="BQ34" s="142"/>
      <c r="BR34" s="143">
        <f t="shared" si="5"/>
        <v>0</v>
      </c>
      <c r="BS34" s="144"/>
      <c r="BT34" s="145"/>
      <c r="BU34" s="51" t="s">
        <v>4</v>
      </c>
    </row>
    <row r="35" spans="1:73" ht="21" customHeight="1" thickBot="1">
      <c r="A35" s="30" t="s">
        <v>142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4"/>
      <c r="AJ35" s="32"/>
      <c r="AM35" s="146"/>
      <c r="AN35" s="147"/>
      <c r="AO35" s="147"/>
      <c r="AP35" s="147"/>
      <c r="AQ35" s="147"/>
      <c r="AR35" s="147"/>
      <c r="AS35" s="148"/>
      <c r="AT35" s="149"/>
      <c r="AU35" s="150"/>
      <c r="AV35" s="46"/>
      <c r="AW35" s="151">
        <f t="shared" si="1"/>
        <v>0</v>
      </c>
      <c r="AX35" s="151"/>
      <c r="AY35" s="152"/>
      <c r="AZ35" s="149"/>
      <c r="BA35" s="150"/>
      <c r="BB35" s="46"/>
      <c r="BC35" s="151">
        <f t="shared" si="2"/>
        <v>0</v>
      </c>
      <c r="BD35" s="151"/>
      <c r="BE35" s="152"/>
      <c r="BF35" s="149"/>
      <c r="BG35" s="150"/>
      <c r="BH35" s="46"/>
      <c r="BI35" s="151">
        <f t="shared" si="3"/>
        <v>0</v>
      </c>
      <c r="BJ35" s="151"/>
      <c r="BK35" s="152"/>
      <c r="BL35" s="149"/>
      <c r="BM35" s="150"/>
      <c r="BN35" s="46"/>
      <c r="BO35" s="151">
        <f t="shared" si="4"/>
        <v>0</v>
      </c>
      <c r="BP35" s="151"/>
      <c r="BQ35" s="153"/>
      <c r="BR35" s="154">
        <f t="shared" si="5"/>
        <v>0</v>
      </c>
      <c r="BS35" s="155"/>
      <c r="BT35" s="156"/>
      <c r="BU35" s="52" t="s">
        <v>4</v>
      </c>
    </row>
    <row r="36" spans="1:73" ht="21" customHeight="1" thickBot="1" thickTop="1">
      <c r="A36" s="30" t="s">
        <v>20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4"/>
      <c r="AJ36" s="32"/>
      <c r="AM36" s="157" t="s">
        <v>177</v>
      </c>
      <c r="AN36" s="98"/>
      <c r="AO36" s="98"/>
      <c r="AP36" s="98"/>
      <c r="AQ36" s="98"/>
      <c r="AR36" s="98"/>
      <c r="AS36" s="158"/>
      <c r="AT36" s="159">
        <f>SUM(AW30:AY36)</f>
        <v>0</v>
      </c>
      <c r="AU36" s="160"/>
      <c r="AV36" s="160"/>
      <c r="AW36" s="160"/>
      <c r="AX36" s="160"/>
      <c r="AY36" s="160"/>
      <c r="AZ36" s="159">
        <f>SUM(BC30:BE36)</f>
        <v>0</v>
      </c>
      <c r="BA36" s="160"/>
      <c r="BB36" s="160"/>
      <c r="BC36" s="160"/>
      <c r="BD36" s="160"/>
      <c r="BE36" s="160"/>
      <c r="BF36" s="159">
        <f>SUM(BI30:BK36)</f>
        <v>0</v>
      </c>
      <c r="BG36" s="160"/>
      <c r="BH36" s="160"/>
      <c r="BI36" s="160"/>
      <c r="BJ36" s="160"/>
      <c r="BK36" s="160"/>
      <c r="BL36" s="159">
        <f>SUM(BO30:BQ36)</f>
        <v>0</v>
      </c>
      <c r="BM36" s="160"/>
      <c r="BN36" s="160"/>
      <c r="BO36" s="160"/>
      <c r="BP36" s="160"/>
      <c r="BQ36" s="160"/>
      <c r="BR36" s="107">
        <f>SUM(AT36,AZ36,BF36,BL36:BO36)</f>
        <v>0</v>
      </c>
      <c r="BS36" s="108"/>
      <c r="BT36" s="108"/>
      <c r="BU36" s="53" t="s">
        <v>4</v>
      </c>
    </row>
    <row r="37" spans="1:73" ht="21" customHeight="1">
      <c r="A37" s="30" t="s">
        <v>20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24"/>
      <c r="AJ37" s="32"/>
      <c r="AM37" s="83" t="s">
        <v>183</v>
      </c>
      <c r="AN37" s="84"/>
      <c r="AO37" s="84"/>
      <c r="AP37" s="84"/>
      <c r="AQ37" s="84"/>
      <c r="AR37" s="84"/>
      <c r="AS37" s="85"/>
      <c r="AT37" s="86" t="s">
        <v>174</v>
      </c>
      <c r="AU37" s="88"/>
      <c r="AV37" s="47" t="s">
        <v>175</v>
      </c>
      <c r="AW37" s="86" t="s">
        <v>176</v>
      </c>
      <c r="AX37" s="87"/>
      <c r="AY37" s="88"/>
      <c r="AZ37" s="86" t="s">
        <v>174</v>
      </c>
      <c r="BA37" s="88"/>
      <c r="BB37" s="47" t="s">
        <v>175</v>
      </c>
      <c r="BC37" s="86" t="s">
        <v>176</v>
      </c>
      <c r="BD37" s="87"/>
      <c r="BE37" s="88"/>
      <c r="BF37" s="86" t="s">
        <v>174</v>
      </c>
      <c r="BG37" s="88"/>
      <c r="BH37" s="47" t="s">
        <v>175</v>
      </c>
      <c r="BI37" s="86" t="s">
        <v>176</v>
      </c>
      <c r="BJ37" s="87"/>
      <c r="BK37" s="88"/>
      <c r="BL37" s="86" t="s">
        <v>174</v>
      </c>
      <c r="BM37" s="88"/>
      <c r="BN37" s="47" t="s">
        <v>175</v>
      </c>
      <c r="BO37" s="86" t="s">
        <v>176</v>
      </c>
      <c r="BP37" s="87"/>
      <c r="BQ37" s="87"/>
      <c r="BR37" s="90" t="s">
        <v>182</v>
      </c>
      <c r="BS37" s="87"/>
      <c r="BT37" s="87"/>
      <c r="BU37" s="91"/>
    </row>
    <row r="38" spans="1:73" ht="21" customHeight="1" thickBot="1">
      <c r="A38" s="30" t="s">
        <v>20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24"/>
      <c r="AJ38" s="32"/>
      <c r="AM38" s="92" t="s">
        <v>61</v>
      </c>
      <c r="AN38" s="93"/>
      <c r="AO38" s="93"/>
      <c r="AP38" s="93"/>
      <c r="AQ38" s="93"/>
      <c r="AR38" s="93"/>
      <c r="AS38" s="94"/>
      <c r="AT38" s="161"/>
      <c r="AU38" s="162"/>
      <c r="AV38" s="48"/>
      <c r="AW38" s="163">
        <f>SUM(AT38*AV38)</f>
        <v>0</v>
      </c>
      <c r="AX38" s="163"/>
      <c r="AY38" s="164"/>
      <c r="AZ38" s="161"/>
      <c r="BA38" s="162"/>
      <c r="BB38" s="48"/>
      <c r="BC38" s="163">
        <f>SUM(AZ38*BB38)</f>
        <v>0</v>
      </c>
      <c r="BD38" s="163"/>
      <c r="BE38" s="164"/>
      <c r="BF38" s="161"/>
      <c r="BG38" s="162"/>
      <c r="BH38" s="48"/>
      <c r="BI38" s="163">
        <f>SUM(BF38*BH38)</f>
        <v>0</v>
      </c>
      <c r="BJ38" s="163"/>
      <c r="BK38" s="164"/>
      <c r="BL38" s="161"/>
      <c r="BM38" s="162"/>
      <c r="BN38" s="48"/>
      <c r="BO38" s="163">
        <f>SUM(BL38*BN38)</f>
        <v>0</v>
      </c>
      <c r="BP38" s="163"/>
      <c r="BQ38" s="165"/>
      <c r="BR38" s="166">
        <f>SUM(AW38,BC38,BI38,BO38)</f>
        <v>0</v>
      </c>
      <c r="BS38" s="167"/>
      <c r="BT38" s="168"/>
      <c r="BU38" s="49" t="s">
        <v>4</v>
      </c>
    </row>
    <row r="39" spans="1:71" ht="21" customHeight="1">
      <c r="A39" s="30" t="s">
        <v>20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24"/>
      <c r="AJ39" s="32"/>
      <c r="AM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3" ht="21" customHeight="1">
      <c r="A40" s="31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25"/>
      <c r="AJ40" s="32"/>
      <c r="AM40" s="34" t="s">
        <v>187</v>
      </c>
      <c r="AT40" s="72" t="s">
        <v>189</v>
      </c>
      <c r="AU40" s="72"/>
      <c r="AV40" s="72"/>
      <c r="AW40" s="169">
        <f>BQ11</f>
        <v>0</v>
      </c>
      <c r="AX40" s="169"/>
      <c r="AY40" s="169"/>
      <c r="AZ40" s="43" t="s">
        <v>18</v>
      </c>
      <c r="BA40" s="72" t="s">
        <v>190</v>
      </c>
      <c r="BB40" s="72"/>
      <c r="BC40" s="72"/>
      <c r="BD40" s="169">
        <f>BQ24</f>
        <v>0</v>
      </c>
      <c r="BE40" s="169"/>
      <c r="BF40" s="169"/>
      <c r="BG40" s="14" t="s">
        <v>19</v>
      </c>
      <c r="BH40" s="170">
        <f>AW40-BD40</f>
        <v>0</v>
      </c>
      <c r="BI40" s="170"/>
      <c r="BJ40" s="170"/>
      <c r="BK40" s="170"/>
      <c r="BL40" s="41" t="s">
        <v>188</v>
      </c>
      <c r="BM40" s="41"/>
      <c r="BN40" s="41"/>
      <c r="BO40" s="42"/>
      <c r="BP40" s="171">
        <f>BH40</f>
        <v>0</v>
      </c>
      <c r="BQ40" s="171"/>
      <c r="BR40" s="171"/>
      <c r="BS40" s="171"/>
      <c r="BT40" s="172" t="s">
        <v>186</v>
      </c>
      <c r="BU40" s="172"/>
    </row>
  </sheetData>
  <sheetProtection/>
  <mergeCells count="332">
    <mergeCell ref="BR38:BT38"/>
    <mergeCell ref="AT40:AV40"/>
    <mergeCell ref="AW40:AY40"/>
    <mergeCell ref="BA40:BC40"/>
    <mergeCell ref="BD40:BF40"/>
    <mergeCell ref="BH40:BK40"/>
    <mergeCell ref="BP40:BS40"/>
    <mergeCell ref="BT40:BU40"/>
    <mergeCell ref="BR37:BU37"/>
    <mergeCell ref="AM38:AS38"/>
    <mergeCell ref="AT38:AU38"/>
    <mergeCell ref="AW38:AY38"/>
    <mergeCell ref="AZ38:BA38"/>
    <mergeCell ref="BC38:BE38"/>
    <mergeCell ref="BF38:BG38"/>
    <mergeCell ref="BI38:BK38"/>
    <mergeCell ref="BL38:BM38"/>
    <mergeCell ref="BO38:BQ38"/>
    <mergeCell ref="BR36:BT36"/>
    <mergeCell ref="AM37:AS37"/>
    <mergeCell ref="AT37:AU37"/>
    <mergeCell ref="AW37:AY37"/>
    <mergeCell ref="AZ37:BA37"/>
    <mergeCell ref="BC37:BE37"/>
    <mergeCell ref="BF37:BG37"/>
    <mergeCell ref="BI37:BK37"/>
    <mergeCell ref="BL37:BM37"/>
    <mergeCell ref="BO37:BQ37"/>
    <mergeCell ref="BF35:BG35"/>
    <mergeCell ref="BI35:BK35"/>
    <mergeCell ref="BL35:BM35"/>
    <mergeCell ref="BO35:BQ35"/>
    <mergeCell ref="BR35:BT35"/>
    <mergeCell ref="AM36:AS36"/>
    <mergeCell ref="AT36:AY36"/>
    <mergeCell ref="AZ36:BE36"/>
    <mergeCell ref="BF36:BK36"/>
    <mergeCell ref="BL36:BQ36"/>
    <mergeCell ref="BI34:BK34"/>
    <mergeCell ref="BL34:BM34"/>
    <mergeCell ref="BO34:BQ34"/>
    <mergeCell ref="BR34:BT34"/>
    <mergeCell ref="AM35:AQ35"/>
    <mergeCell ref="AR35:AS35"/>
    <mergeCell ref="AT35:AU35"/>
    <mergeCell ref="AW35:AY35"/>
    <mergeCell ref="AZ35:BA35"/>
    <mergeCell ref="BC35:BE35"/>
    <mergeCell ref="BL33:BM33"/>
    <mergeCell ref="BO33:BQ33"/>
    <mergeCell ref="BR33:BT33"/>
    <mergeCell ref="AM34:AQ34"/>
    <mergeCell ref="AR34:AS34"/>
    <mergeCell ref="AT34:AU34"/>
    <mergeCell ref="AW34:AY34"/>
    <mergeCell ref="AZ34:BA34"/>
    <mergeCell ref="BC34:BE34"/>
    <mergeCell ref="BF34:BG34"/>
    <mergeCell ref="BO32:BQ32"/>
    <mergeCell ref="BR32:BT32"/>
    <mergeCell ref="AM33:AQ33"/>
    <mergeCell ref="AR33:AS33"/>
    <mergeCell ref="AT33:AU33"/>
    <mergeCell ref="AW33:AY33"/>
    <mergeCell ref="AZ33:BA33"/>
    <mergeCell ref="BC33:BE33"/>
    <mergeCell ref="BF33:BG33"/>
    <mergeCell ref="BI33:BK33"/>
    <mergeCell ref="BR31:BT31"/>
    <mergeCell ref="AM32:AQ32"/>
    <mergeCell ref="AR32:AS32"/>
    <mergeCell ref="AT32:AU32"/>
    <mergeCell ref="AW32:AY32"/>
    <mergeCell ref="AZ32:BA32"/>
    <mergeCell ref="BC32:BE32"/>
    <mergeCell ref="BF32:BG32"/>
    <mergeCell ref="BI32:BK32"/>
    <mergeCell ref="BL32:BM32"/>
    <mergeCell ref="AZ31:BA31"/>
    <mergeCell ref="BC31:BE31"/>
    <mergeCell ref="BF31:BG31"/>
    <mergeCell ref="BI31:BK31"/>
    <mergeCell ref="BL31:BM31"/>
    <mergeCell ref="BO31:BQ31"/>
    <mergeCell ref="T31:U31"/>
    <mergeCell ref="AF31:AG31"/>
    <mergeCell ref="AM31:AQ31"/>
    <mergeCell ref="AR31:AS31"/>
    <mergeCell ref="AT31:AU31"/>
    <mergeCell ref="AW31:AY31"/>
    <mergeCell ref="BC30:BE30"/>
    <mergeCell ref="BF30:BG30"/>
    <mergeCell ref="BI30:BK30"/>
    <mergeCell ref="BL30:BM30"/>
    <mergeCell ref="BO30:BQ30"/>
    <mergeCell ref="BR30:BT30"/>
    <mergeCell ref="BC29:BE29"/>
    <mergeCell ref="BF29:BG29"/>
    <mergeCell ref="BI29:BK29"/>
    <mergeCell ref="BL29:BM29"/>
    <mergeCell ref="BO29:BQ29"/>
    <mergeCell ref="AM30:AQ30"/>
    <mergeCell ref="AR30:AS30"/>
    <mergeCell ref="AT30:AU30"/>
    <mergeCell ref="AW30:AY30"/>
    <mergeCell ref="AZ30:BA30"/>
    <mergeCell ref="A29:G29"/>
    <mergeCell ref="H29:J29"/>
    <mergeCell ref="K29:P29"/>
    <mergeCell ref="Q29:V29"/>
    <mergeCell ref="W29:AB29"/>
    <mergeCell ref="AC29:AH29"/>
    <mergeCell ref="AM28:AS28"/>
    <mergeCell ref="AT28:AY28"/>
    <mergeCell ref="AZ28:BE28"/>
    <mergeCell ref="BF28:BK28"/>
    <mergeCell ref="BL28:BQ28"/>
    <mergeCell ref="BR28:BU29"/>
    <mergeCell ref="AM29:AS29"/>
    <mergeCell ref="AT29:AU29"/>
    <mergeCell ref="AW29:AY29"/>
    <mergeCell ref="AZ29:BA29"/>
    <mergeCell ref="BI27:BK27"/>
    <mergeCell ref="BL27:BN27"/>
    <mergeCell ref="BO27:BQ27"/>
    <mergeCell ref="BR27:BT27"/>
    <mergeCell ref="A28:G28"/>
    <mergeCell ref="H28:J28"/>
    <mergeCell ref="K28:P28"/>
    <mergeCell ref="Q28:V28"/>
    <mergeCell ref="W28:AB28"/>
    <mergeCell ref="AC28:AH28"/>
    <mergeCell ref="AC27:AH27"/>
    <mergeCell ref="AM27:AS27"/>
    <mergeCell ref="AT27:AV27"/>
    <mergeCell ref="AW27:AY27"/>
    <mergeCell ref="AZ27:BB27"/>
    <mergeCell ref="BC27:BH27"/>
    <mergeCell ref="BC26:BH26"/>
    <mergeCell ref="BI26:BK26"/>
    <mergeCell ref="BL26:BN26"/>
    <mergeCell ref="BO26:BQ26"/>
    <mergeCell ref="BR26:BU26"/>
    <mergeCell ref="A27:G27"/>
    <mergeCell ref="H27:J27"/>
    <mergeCell ref="K27:P27"/>
    <mergeCell ref="Q27:V27"/>
    <mergeCell ref="W27:AB27"/>
    <mergeCell ref="W26:AB26"/>
    <mergeCell ref="AC26:AH26"/>
    <mergeCell ref="AM26:AS26"/>
    <mergeCell ref="AT26:AV26"/>
    <mergeCell ref="AW26:AY26"/>
    <mergeCell ref="AZ26:BB26"/>
    <mergeCell ref="A24:G24"/>
    <mergeCell ref="H24:J24"/>
    <mergeCell ref="A26:G26"/>
    <mergeCell ref="H26:J26"/>
    <mergeCell ref="K26:P26"/>
    <mergeCell ref="Q26:V26"/>
    <mergeCell ref="A25:G25"/>
    <mergeCell ref="H25:J25"/>
    <mergeCell ref="K25:P25"/>
    <mergeCell ref="Q25:V25"/>
    <mergeCell ref="W25:AB25"/>
    <mergeCell ref="AC25:AH25"/>
    <mergeCell ref="K24:P24"/>
    <mergeCell ref="Q24:V24"/>
    <mergeCell ref="W24:AB24"/>
    <mergeCell ref="AC24:AH24"/>
    <mergeCell ref="AT22:AZ22"/>
    <mergeCell ref="BR22:BT22"/>
    <mergeCell ref="AT23:AZ23"/>
    <mergeCell ref="BR23:BT23"/>
    <mergeCell ref="BM24:BP24"/>
    <mergeCell ref="BQ24:BT24"/>
    <mergeCell ref="A23:G23"/>
    <mergeCell ref="H23:J23"/>
    <mergeCell ref="K23:P23"/>
    <mergeCell ref="Q23:V23"/>
    <mergeCell ref="W23:AB23"/>
    <mergeCell ref="AC23:AH23"/>
    <mergeCell ref="A22:G22"/>
    <mergeCell ref="H22:J22"/>
    <mergeCell ref="K22:P22"/>
    <mergeCell ref="Q22:V22"/>
    <mergeCell ref="W22:AB22"/>
    <mergeCell ref="AC22:AH22"/>
    <mergeCell ref="BK20:BL20"/>
    <mergeCell ref="BR20:BT20"/>
    <mergeCell ref="A21:G21"/>
    <mergeCell ref="H21:J21"/>
    <mergeCell ref="K21:P21"/>
    <mergeCell ref="Q21:V21"/>
    <mergeCell ref="W21:AB21"/>
    <mergeCell ref="AC21:AH21"/>
    <mergeCell ref="AT21:AZ21"/>
    <mergeCell ref="BR21:BT21"/>
    <mergeCell ref="BE19:BG19"/>
    <mergeCell ref="BK19:BL19"/>
    <mergeCell ref="BR19:BT19"/>
    <mergeCell ref="A20:G20"/>
    <mergeCell ref="H20:J20"/>
    <mergeCell ref="K20:P20"/>
    <mergeCell ref="Q20:V20"/>
    <mergeCell ref="W20:AB20"/>
    <mergeCell ref="AC20:AH20"/>
    <mergeCell ref="BE20:BG20"/>
    <mergeCell ref="A19:G19"/>
    <mergeCell ref="H19:J19"/>
    <mergeCell ref="K19:P19"/>
    <mergeCell ref="Q19:V19"/>
    <mergeCell ref="W19:AB19"/>
    <mergeCell ref="AC19:AH19"/>
    <mergeCell ref="AC18:AH18"/>
    <mergeCell ref="AT18:AY18"/>
    <mergeCell ref="BE18:BG18"/>
    <mergeCell ref="BK18:BL18"/>
    <mergeCell ref="BO18:BP18"/>
    <mergeCell ref="BR18:BT18"/>
    <mergeCell ref="AT17:AY17"/>
    <mergeCell ref="BE17:BG17"/>
    <mergeCell ref="BK17:BL17"/>
    <mergeCell ref="BO17:BP17"/>
    <mergeCell ref="BR17:BT17"/>
    <mergeCell ref="A18:G18"/>
    <mergeCell ref="H18:J18"/>
    <mergeCell ref="K18:P18"/>
    <mergeCell ref="Q18:V18"/>
    <mergeCell ref="W18:AB18"/>
    <mergeCell ref="BE16:BG16"/>
    <mergeCell ref="BK16:BL16"/>
    <mergeCell ref="BO16:BP16"/>
    <mergeCell ref="BR16:BT16"/>
    <mergeCell ref="A17:G17"/>
    <mergeCell ref="H17:J17"/>
    <mergeCell ref="K17:P17"/>
    <mergeCell ref="Q17:V17"/>
    <mergeCell ref="W17:AB17"/>
    <mergeCell ref="AC17:AH17"/>
    <mergeCell ref="BE15:BG15"/>
    <mergeCell ref="BK15:BL15"/>
    <mergeCell ref="BR15:BT15"/>
    <mergeCell ref="A16:G16"/>
    <mergeCell ref="H16:J16"/>
    <mergeCell ref="K16:P16"/>
    <mergeCell ref="Q16:V16"/>
    <mergeCell ref="W16:AB16"/>
    <mergeCell ref="AC16:AH16"/>
    <mergeCell ref="AT16:AY16"/>
    <mergeCell ref="A15:G15"/>
    <mergeCell ref="H15:J15"/>
    <mergeCell ref="K15:P15"/>
    <mergeCell ref="Q15:V15"/>
    <mergeCell ref="W15:AB15"/>
    <mergeCell ref="AC15:AH15"/>
    <mergeCell ref="BR13:BT13"/>
    <mergeCell ref="A14:G14"/>
    <mergeCell ref="H14:J14"/>
    <mergeCell ref="K14:P14"/>
    <mergeCell ref="Q14:V14"/>
    <mergeCell ref="W14:AB14"/>
    <mergeCell ref="AC14:AH14"/>
    <mergeCell ref="BR14:BT14"/>
    <mergeCell ref="A12:J12"/>
    <mergeCell ref="A13:J13"/>
    <mergeCell ref="K13:P13"/>
    <mergeCell ref="Q13:V13"/>
    <mergeCell ref="W13:AB13"/>
    <mergeCell ref="AC13:AH13"/>
    <mergeCell ref="BQ10:BT10"/>
    <mergeCell ref="L11:R11"/>
    <mergeCell ref="T11:Z11"/>
    <mergeCell ref="AB11:AH11"/>
    <mergeCell ref="BM11:BP11"/>
    <mergeCell ref="BQ11:BT11"/>
    <mergeCell ref="BM9:BO9"/>
    <mergeCell ref="BQ9:BT9"/>
    <mergeCell ref="L10:R10"/>
    <mergeCell ref="T10:Z10"/>
    <mergeCell ref="AB10:AH10"/>
    <mergeCell ref="AT10:AZ10"/>
    <mergeCell ref="BA10:BC10"/>
    <mergeCell ref="BE10:BG10"/>
    <mergeCell ref="BK10:BL10"/>
    <mergeCell ref="BM10:BO10"/>
    <mergeCell ref="BQ8:BT8"/>
    <mergeCell ref="S7:X7"/>
    <mergeCell ref="AT7:AZ7"/>
    <mergeCell ref="L9:R9"/>
    <mergeCell ref="T9:Z9"/>
    <mergeCell ref="AB9:AH9"/>
    <mergeCell ref="AT9:AZ9"/>
    <mergeCell ref="BA9:BC9"/>
    <mergeCell ref="BE9:BG9"/>
    <mergeCell ref="BK9:BL9"/>
    <mergeCell ref="S8:X8"/>
    <mergeCell ref="AT8:AZ8"/>
    <mergeCell ref="BA8:BC8"/>
    <mergeCell ref="BE8:BG8"/>
    <mergeCell ref="BK8:BL8"/>
    <mergeCell ref="BM8:BO8"/>
    <mergeCell ref="BA7:BC7"/>
    <mergeCell ref="BE7:BG7"/>
    <mergeCell ref="BK7:BL7"/>
    <mergeCell ref="BM7:BO7"/>
    <mergeCell ref="BM5:BO5"/>
    <mergeCell ref="BQ5:BT5"/>
    <mergeCell ref="BQ6:BT6"/>
    <mergeCell ref="BQ7:BT7"/>
    <mergeCell ref="S6:X6"/>
    <mergeCell ref="AT6:AZ6"/>
    <mergeCell ref="BA6:BC6"/>
    <mergeCell ref="BE6:BG6"/>
    <mergeCell ref="BK6:BL6"/>
    <mergeCell ref="BM6:BO6"/>
    <mergeCell ref="J4:S4"/>
    <mergeCell ref="S5:X5"/>
    <mergeCell ref="AT5:AZ5"/>
    <mergeCell ref="BA5:BC5"/>
    <mergeCell ref="BE5:BG5"/>
    <mergeCell ref="BK5:BL5"/>
    <mergeCell ref="A1:U2"/>
    <mergeCell ref="Z1:AA1"/>
    <mergeCell ref="AM1:BG2"/>
    <mergeCell ref="BM1:BN1"/>
    <mergeCell ref="AB2:AH2"/>
    <mergeCell ref="BO2:BU2"/>
    <mergeCell ref="AC1:AD1"/>
    <mergeCell ref="AF1:AG1"/>
    <mergeCell ref="BP1:BQ1"/>
    <mergeCell ref="BS1:BT1"/>
  </mergeCells>
  <dataValidations count="29">
    <dataValidation type="list" allowBlank="1" showInputMessage="1" showErrorMessage="1" sqref="AM27:AS27 BC27">
      <formula1>参加賞</formula1>
    </dataValidation>
    <dataValidation type="list" allowBlank="1" showInputMessage="1" showErrorMessage="1" sqref="AT38:AU38 AZ38:BA38 BF38:BG38 BL38:BM38">
      <formula1>手数料</formula1>
    </dataValidation>
    <dataValidation type="list" allowBlank="1" showInputMessage="1" showErrorMessage="1" sqref="BL27 BB30:BB35 BH30:BH35 BN38 AV38 BB38 BH38 AV30:AV35 AW27 BN30:BN35">
      <formula1>数</formula1>
    </dataValidation>
    <dataValidation type="list" allowBlank="1" showInputMessage="1" showErrorMessage="1" sqref="AT30:AU35 AZ30:BA35 BF30:BG35 BI27 AT27 BL30:BM35">
      <formula1>単価</formula1>
    </dataValidation>
    <dataValidation type="list" allowBlank="1" showInputMessage="1" showErrorMessage="1" sqref="AM29:AS29">
      <formula1>商品</formula1>
    </dataValidation>
    <dataValidation type="list" allowBlank="1" showInputMessage="1" showErrorMessage="1" sqref="AT21:BB23">
      <formula1>諸経費</formula1>
    </dataValidation>
    <dataValidation type="list" allowBlank="1" showInputMessage="1" showErrorMessage="1" sqref="BE20:BG20">
      <formula1>会議室料金</formula1>
    </dataValidation>
    <dataValidation type="list" allowBlank="1" showInputMessage="1" showErrorMessage="1" sqref="BK19:BL19">
      <formula1>ボール数</formula1>
    </dataValidation>
    <dataValidation type="list" allowBlank="1" showInputMessage="1" showErrorMessage="1" sqref="BM19">
      <formula1>ボール単位</formula1>
    </dataValidation>
    <dataValidation type="list" allowBlank="1" showInputMessage="1" showErrorMessage="1" sqref="BE15:BG15">
      <formula1>食事</formula1>
    </dataValidation>
    <dataValidation type="list" allowBlank="1" showInputMessage="1" showErrorMessage="1" sqref="BO16:BP18 BK20:BL20">
      <formula1>減免</formula1>
    </dataValidation>
    <dataValidation type="list" allowBlank="1" showInputMessage="1" showErrorMessage="1" sqref="BK16:BL18">
      <formula1>面</formula1>
    </dataValidation>
    <dataValidation type="list" allowBlank="1" showInputMessage="1" showErrorMessage="1" sqref="BE16:BG18">
      <formula1>コート使用料</formula1>
    </dataValidation>
    <dataValidation type="list" allowBlank="1" showInputMessage="1" showErrorMessage="1" sqref="BK5:BL10">
      <formula1>チーム数</formula1>
    </dataValidation>
    <dataValidation type="list" allowBlank="1" showInputMessage="1" showErrorMessage="1" sqref="BE5:BG10">
      <formula1>エントリー費</formula1>
    </dataValidation>
    <dataValidation type="list" allowBlank="1" showInputMessage="1" showErrorMessage="1" sqref="T31 AF31">
      <formula1>ボール</formula1>
    </dataValidation>
    <dataValidation type="list" allowBlank="1" showInputMessage="1" showErrorMessage="1" sqref="K13:AH13 AT28:BQ28">
      <formula1>大会結果</formula1>
    </dataValidation>
    <dataValidation type="list" allowBlank="1" showInputMessage="1" showErrorMessage="1" sqref="H14:H29 BA5:BA10 AR30:AR35">
      <formula1>種目2</formula1>
    </dataValidation>
    <dataValidation type="list" allowBlank="1" showInputMessage="1" showErrorMessage="1" sqref="A14:A29 AT5:AT10 AM30:AM35">
      <formula1>種目1</formula1>
    </dataValidation>
    <dataValidation type="list" allowBlank="1" showInputMessage="1" showErrorMessage="1" sqref="Z1 BM1">
      <formula1>年</formula1>
    </dataValidation>
    <dataValidation type="list" allowBlank="1" showInputMessage="1" showErrorMessage="1" sqref="AB9:AB11 BO2 T9:T11 AB2 L9:L11">
      <formula1>団体名</formula1>
    </dataValidation>
    <dataValidation type="list" allowBlank="1" showInputMessage="1" showErrorMessage="1" sqref="S8">
      <formula1>会議室</formula1>
    </dataValidation>
    <dataValidation type="list" allowBlank="1" showInputMessage="1" showErrorMessage="1" sqref="G4">
      <formula1>回2</formula1>
    </dataValidation>
    <dataValidation type="list" allowBlank="1" showInputMessage="1" showErrorMessage="1" sqref="F4">
      <formula1>回1</formula1>
    </dataValidation>
    <dataValidation type="list" allowBlank="1" showInputMessage="1" showErrorMessage="1" sqref="J4">
      <formula1>大会</formula1>
    </dataValidation>
    <dataValidation type="list" allowBlank="1" showInputMessage="1" showErrorMessage="1" sqref="P5:P8 BK15:BL15 BS1 AF1:AG1">
      <formula1>日</formula1>
    </dataValidation>
    <dataValidation type="list" allowBlank="1" showInputMessage="1" showErrorMessage="1" sqref="AC1:AD1 BP1 M5:M8">
      <formula1>月</formula1>
    </dataValidation>
    <dataValidation type="list" allowBlank="1" showInputMessage="1" showErrorMessage="1" sqref="S5:S7 AT16:AT18">
      <formula1>コート</formula1>
    </dataValidation>
    <dataValidation type="list" allowBlank="1" showInputMessage="1" showErrorMessage="1" sqref="J5:J7">
      <formula1>開催日</formula1>
    </dataValidation>
  </dataValidations>
  <printOptions/>
  <pageMargins left="0.984251968503937" right="0.7874015748031497" top="0.7874015748031497" bottom="0.1968503937007874" header="0.5118110236220472" footer="0.5118110236220472"/>
  <pageSetup horizontalDpi="600" verticalDpi="600" orientation="landscape" paperSize="8" r:id="rId1"/>
  <headerFooter alignWithMargins="0">
    <oddHeader>&amp;R2014.09.15改訂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40"/>
  <sheetViews>
    <sheetView view="pageBreakPreview" zoomScaleSheetLayoutView="100" zoomScalePageLayoutView="0" workbookViewId="0" topLeftCell="A1">
      <selection activeCell="AI36" sqref="AI36"/>
    </sheetView>
  </sheetViews>
  <sheetFormatPr defaultColWidth="9.00390625" defaultRowHeight="13.5"/>
  <cols>
    <col min="1" max="74" width="2.625" style="4" customWidth="1"/>
    <col min="75" max="16384" width="9.00390625" style="4" customWidth="1"/>
  </cols>
  <sheetData>
    <row r="1" spans="1:73" ht="21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W1" s="8"/>
      <c r="X1" s="8"/>
      <c r="Z1" s="55" t="s">
        <v>106</v>
      </c>
      <c r="AA1" s="55"/>
      <c r="AB1" s="5" t="s">
        <v>104</v>
      </c>
      <c r="AC1" s="5"/>
      <c r="AD1" s="5">
        <v>3</v>
      </c>
      <c r="AE1" s="5" t="s">
        <v>37</v>
      </c>
      <c r="AF1" s="5"/>
      <c r="AG1" s="5">
        <v>4</v>
      </c>
      <c r="AH1" s="6" t="s">
        <v>38</v>
      </c>
      <c r="AJ1" s="32"/>
      <c r="AM1" s="54" t="s">
        <v>9</v>
      </c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29"/>
      <c r="BJ1" s="8"/>
      <c r="BK1" s="8"/>
      <c r="BM1" s="55" t="s">
        <v>178</v>
      </c>
      <c r="BN1" s="55"/>
      <c r="BO1" s="5" t="s">
        <v>104</v>
      </c>
      <c r="BP1" s="5"/>
      <c r="BQ1" s="5">
        <v>3</v>
      </c>
      <c r="BR1" s="5" t="s">
        <v>37</v>
      </c>
      <c r="BS1" s="5"/>
      <c r="BT1" s="5">
        <v>4</v>
      </c>
      <c r="BU1" s="6" t="s">
        <v>38</v>
      </c>
    </row>
    <row r="2" spans="1:73" ht="21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W2" s="5" t="s">
        <v>27</v>
      </c>
      <c r="X2" s="5"/>
      <c r="Y2" s="5"/>
      <c r="Z2" s="5"/>
      <c r="AA2" s="15" t="s">
        <v>14</v>
      </c>
      <c r="AB2" s="56" t="s">
        <v>100</v>
      </c>
      <c r="AC2" s="56"/>
      <c r="AD2" s="56"/>
      <c r="AE2" s="56"/>
      <c r="AF2" s="56"/>
      <c r="AG2" s="56"/>
      <c r="AH2" s="56"/>
      <c r="AJ2" s="32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29"/>
      <c r="BJ2" s="5" t="s">
        <v>27</v>
      </c>
      <c r="BK2" s="5"/>
      <c r="BL2" s="5"/>
      <c r="BM2" s="5"/>
      <c r="BN2" s="15" t="s">
        <v>14</v>
      </c>
      <c r="BO2" s="56" t="s">
        <v>100</v>
      </c>
      <c r="BP2" s="56"/>
      <c r="BQ2" s="56"/>
      <c r="BR2" s="56"/>
      <c r="BS2" s="56"/>
      <c r="BT2" s="56"/>
      <c r="BU2" s="56"/>
    </row>
    <row r="3" ht="21" customHeight="1">
      <c r="AJ3" s="32"/>
    </row>
    <row r="4" spans="1:48" ht="21" customHeight="1">
      <c r="A4" s="5" t="s">
        <v>1</v>
      </c>
      <c r="B4" s="5"/>
      <c r="C4" s="5"/>
      <c r="D4" s="5" t="s">
        <v>14</v>
      </c>
      <c r="E4" s="5" t="s">
        <v>92</v>
      </c>
      <c r="F4" s="15">
        <v>3</v>
      </c>
      <c r="G4" s="15">
        <v>4</v>
      </c>
      <c r="H4" s="5" t="s">
        <v>21</v>
      </c>
      <c r="I4" s="5"/>
      <c r="J4" s="58" t="s">
        <v>192</v>
      </c>
      <c r="K4" s="58"/>
      <c r="L4" s="58"/>
      <c r="M4" s="58"/>
      <c r="N4" s="58"/>
      <c r="O4" s="58"/>
      <c r="P4" s="58"/>
      <c r="Q4" s="58"/>
      <c r="R4" s="58"/>
      <c r="S4" s="58"/>
      <c r="Z4" s="5"/>
      <c r="AA4" s="5"/>
      <c r="AB4" s="5"/>
      <c r="AC4" s="5"/>
      <c r="AD4" s="5"/>
      <c r="AE4" s="5"/>
      <c r="AF4" s="5"/>
      <c r="AG4" s="5"/>
      <c r="AH4" s="5"/>
      <c r="AJ4" s="32"/>
      <c r="AM4" s="7" t="s">
        <v>162</v>
      </c>
      <c r="AS4" s="8"/>
      <c r="AV4" s="8"/>
    </row>
    <row r="5" spans="1:73" ht="21" customHeight="1">
      <c r="A5" s="9" t="s">
        <v>62</v>
      </c>
      <c r="B5" s="9"/>
      <c r="C5" s="9"/>
      <c r="D5" s="9" t="s">
        <v>10</v>
      </c>
      <c r="E5" s="9"/>
      <c r="F5" s="9"/>
      <c r="G5" s="9"/>
      <c r="H5" s="9"/>
      <c r="I5" s="2" t="s">
        <v>15</v>
      </c>
      <c r="J5" s="9" t="s">
        <v>63</v>
      </c>
      <c r="K5" s="9"/>
      <c r="L5" s="9"/>
      <c r="M5" s="9"/>
      <c r="N5" s="10" t="s">
        <v>26</v>
      </c>
      <c r="O5" s="9"/>
      <c r="P5" s="9"/>
      <c r="Q5" s="11" t="s">
        <v>11</v>
      </c>
      <c r="R5" s="11" t="s">
        <v>16</v>
      </c>
      <c r="S5" s="59" t="s">
        <v>43</v>
      </c>
      <c r="T5" s="59"/>
      <c r="U5" s="59"/>
      <c r="V5" s="59"/>
      <c r="W5" s="59"/>
      <c r="X5" s="59"/>
      <c r="Y5" s="9" t="s">
        <v>17</v>
      </c>
      <c r="Z5" s="9"/>
      <c r="AA5" s="9"/>
      <c r="AB5" s="9"/>
      <c r="AC5" s="9"/>
      <c r="AD5" s="9"/>
      <c r="AE5" s="9"/>
      <c r="AF5" s="9"/>
      <c r="AG5" s="9"/>
      <c r="AH5" s="9"/>
      <c r="AJ5" s="32"/>
      <c r="AM5" s="5" t="s">
        <v>2</v>
      </c>
      <c r="AN5" s="5"/>
      <c r="AO5" s="5"/>
      <c r="AP5" s="5"/>
      <c r="AQ5" s="5"/>
      <c r="AR5" s="5"/>
      <c r="AS5" s="5"/>
      <c r="AT5" s="60" t="s">
        <v>22</v>
      </c>
      <c r="AU5" s="60"/>
      <c r="AV5" s="60"/>
      <c r="AW5" s="60"/>
      <c r="AX5" s="60"/>
      <c r="AY5" s="60"/>
      <c r="AZ5" s="60"/>
      <c r="BA5" s="60" t="s">
        <v>47</v>
      </c>
      <c r="BB5" s="60"/>
      <c r="BC5" s="60"/>
      <c r="BD5" s="5"/>
      <c r="BE5" s="60">
        <v>1500</v>
      </c>
      <c r="BF5" s="60"/>
      <c r="BG5" s="60"/>
      <c r="BH5" s="12" t="s">
        <v>4</v>
      </c>
      <c r="BI5" s="5"/>
      <c r="BJ5" s="5" t="s">
        <v>164</v>
      </c>
      <c r="BK5" s="60">
        <v>11</v>
      </c>
      <c r="BL5" s="60"/>
      <c r="BM5" s="62" t="s">
        <v>28</v>
      </c>
      <c r="BN5" s="62"/>
      <c r="BO5" s="62"/>
      <c r="BP5" s="12" t="s">
        <v>29</v>
      </c>
      <c r="BQ5" s="63">
        <f aca="true" t="shared" si="0" ref="BQ5:BQ10">SUM(BE5*BK5)</f>
        <v>16500</v>
      </c>
      <c r="BR5" s="63"/>
      <c r="BS5" s="63"/>
      <c r="BT5" s="63"/>
      <c r="BU5" s="5" t="s">
        <v>4</v>
      </c>
    </row>
    <row r="6" spans="1:73" ht="21" customHeight="1">
      <c r="A6" s="17"/>
      <c r="B6" s="17"/>
      <c r="C6" s="17"/>
      <c r="D6" s="17"/>
      <c r="E6" s="17"/>
      <c r="F6" s="17"/>
      <c r="G6" s="17"/>
      <c r="H6" s="17"/>
      <c r="I6" s="2"/>
      <c r="J6" s="9" t="s">
        <v>64</v>
      </c>
      <c r="K6" s="9"/>
      <c r="L6" s="9"/>
      <c r="M6" s="9"/>
      <c r="N6" s="10" t="s">
        <v>26</v>
      </c>
      <c r="O6" s="9"/>
      <c r="P6" s="9"/>
      <c r="Q6" s="11" t="s">
        <v>11</v>
      </c>
      <c r="R6" s="11" t="s">
        <v>16</v>
      </c>
      <c r="S6" s="59" t="s">
        <v>42</v>
      </c>
      <c r="T6" s="59"/>
      <c r="U6" s="59"/>
      <c r="V6" s="59"/>
      <c r="W6" s="59"/>
      <c r="X6" s="59"/>
      <c r="Y6" s="9" t="s">
        <v>17</v>
      </c>
      <c r="Z6" s="9"/>
      <c r="AA6" s="9"/>
      <c r="AB6" s="9"/>
      <c r="AC6" s="9"/>
      <c r="AD6" s="9"/>
      <c r="AE6" s="9"/>
      <c r="AF6" s="9"/>
      <c r="AG6" s="9"/>
      <c r="AH6" s="9"/>
      <c r="AJ6" s="32"/>
      <c r="AM6" s="8"/>
      <c r="AN6" s="8"/>
      <c r="AO6" s="8"/>
      <c r="AP6" s="8"/>
      <c r="AQ6" s="8"/>
      <c r="AR6" s="8"/>
      <c r="AS6" s="8"/>
      <c r="AT6" s="59" t="s">
        <v>22</v>
      </c>
      <c r="AU6" s="59"/>
      <c r="AV6" s="59"/>
      <c r="AW6" s="59"/>
      <c r="AX6" s="59"/>
      <c r="AY6" s="59"/>
      <c r="AZ6" s="59"/>
      <c r="BA6" s="59" t="s">
        <v>48</v>
      </c>
      <c r="BB6" s="59"/>
      <c r="BC6" s="59"/>
      <c r="BD6" s="9"/>
      <c r="BE6" s="59">
        <v>1500</v>
      </c>
      <c r="BF6" s="59"/>
      <c r="BG6" s="59"/>
      <c r="BH6" s="13" t="s">
        <v>4</v>
      </c>
      <c r="BI6" s="9"/>
      <c r="BJ6" s="9" t="s">
        <v>164</v>
      </c>
      <c r="BK6" s="59">
        <v>11</v>
      </c>
      <c r="BL6" s="59"/>
      <c r="BM6" s="61" t="s">
        <v>28</v>
      </c>
      <c r="BN6" s="61"/>
      <c r="BO6" s="61"/>
      <c r="BP6" s="13" t="s">
        <v>29</v>
      </c>
      <c r="BQ6" s="64">
        <f t="shared" si="0"/>
        <v>16500</v>
      </c>
      <c r="BR6" s="64"/>
      <c r="BS6" s="64"/>
      <c r="BT6" s="64"/>
      <c r="BU6" s="9" t="s">
        <v>4</v>
      </c>
    </row>
    <row r="7" spans="1:73" ht="21" customHeight="1">
      <c r="A7" s="8"/>
      <c r="B7" s="8"/>
      <c r="C7" s="8"/>
      <c r="D7" s="8"/>
      <c r="E7" s="8"/>
      <c r="F7" s="8"/>
      <c r="G7" s="8"/>
      <c r="H7" s="8"/>
      <c r="I7" s="2"/>
      <c r="J7" s="9" t="s">
        <v>65</v>
      </c>
      <c r="K7" s="9"/>
      <c r="L7" s="9"/>
      <c r="M7" s="9"/>
      <c r="N7" s="10" t="s">
        <v>26</v>
      </c>
      <c r="O7" s="9"/>
      <c r="P7" s="9"/>
      <c r="Q7" s="11" t="s">
        <v>11</v>
      </c>
      <c r="R7" s="11" t="s">
        <v>16</v>
      </c>
      <c r="S7" s="59" t="s">
        <v>42</v>
      </c>
      <c r="T7" s="59"/>
      <c r="U7" s="59"/>
      <c r="V7" s="59"/>
      <c r="W7" s="59"/>
      <c r="X7" s="59"/>
      <c r="Y7" s="9" t="s">
        <v>17</v>
      </c>
      <c r="Z7" s="9"/>
      <c r="AA7" s="9"/>
      <c r="AB7" s="9"/>
      <c r="AC7" s="9"/>
      <c r="AD7" s="9"/>
      <c r="AE7" s="9"/>
      <c r="AF7" s="9"/>
      <c r="AG7" s="9"/>
      <c r="AH7" s="9"/>
      <c r="AJ7" s="32"/>
      <c r="AM7" s="8"/>
      <c r="AN7" s="8"/>
      <c r="AO7" s="8"/>
      <c r="AP7" s="8"/>
      <c r="AQ7" s="8"/>
      <c r="AR7" s="8"/>
      <c r="AS7" s="8"/>
      <c r="AT7" s="59" t="s">
        <v>22</v>
      </c>
      <c r="AU7" s="59"/>
      <c r="AV7" s="59"/>
      <c r="AW7" s="59"/>
      <c r="AX7" s="59"/>
      <c r="AY7" s="59"/>
      <c r="AZ7" s="59"/>
      <c r="BA7" s="59" t="s">
        <v>47</v>
      </c>
      <c r="BB7" s="59"/>
      <c r="BC7" s="59"/>
      <c r="BD7" s="9"/>
      <c r="BE7" s="59">
        <v>1500</v>
      </c>
      <c r="BF7" s="59"/>
      <c r="BG7" s="59"/>
      <c r="BH7" s="13" t="s">
        <v>4</v>
      </c>
      <c r="BI7" s="9"/>
      <c r="BJ7" s="9" t="s">
        <v>164</v>
      </c>
      <c r="BK7" s="59">
        <v>11</v>
      </c>
      <c r="BL7" s="59"/>
      <c r="BM7" s="61" t="s">
        <v>28</v>
      </c>
      <c r="BN7" s="61"/>
      <c r="BO7" s="61"/>
      <c r="BP7" s="13" t="s">
        <v>29</v>
      </c>
      <c r="BQ7" s="64">
        <f t="shared" si="0"/>
        <v>16500</v>
      </c>
      <c r="BR7" s="64"/>
      <c r="BS7" s="64"/>
      <c r="BT7" s="64"/>
      <c r="BU7" s="9" t="s">
        <v>4</v>
      </c>
    </row>
    <row r="8" spans="1:73" ht="21" customHeight="1">
      <c r="A8" s="5" t="s">
        <v>98</v>
      </c>
      <c r="B8" s="5"/>
      <c r="C8" s="5"/>
      <c r="D8" s="5"/>
      <c r="E8" s="5"/>
      <c r="F8" s="5"/>
      <c r="G8" s="5"/>
      <c r="H8" s="5"/>
      <c r="I8" s="5"/>
      <c r="J8" s="9"/>
      <c r="K8" s="2" t="s">
        <v>14</v>
      </c>
      <c r="L8" s="9"/>
      <c r="M8" s="9"/>
      <c r="N8" s="26" t="s">
        <v>26</v>
      </c>
      <c r="O8" s="5"/>
      <c r="P8" s="9"/>
      <c r="Q8" s="6" t="s">
        <v>11</v>
      </c>
      <c r="R8" s="5"/>
      <c r="S8" s="56" t="s">
        <v>96</v>
      </c>
      <c r="T8" s="56"/>
      <c r="U8" s="56"/>
      <c r="V8" s="56"/>
      <c r="W8" s="56"/>
      <c r="X8" s="56"/>
      <c r="Y8" s="5"/>
      <c r="Z8" s="5"/>
      <c r="AA8" s="5"/>
      <c r="AB8" s="5"/>
      <c r="AC8" s="5"/>
      <c r="AD8" s="5"/>
      <c r="AE8" s="5"/>
      <c r="AF8" s="5"/>
      <c r="AG8" s="5"/>
      <c r="AH8" s="5"/>
      <c r="AJ8" s="32"/>
      <c r="AM8" s="8"/>
      <c r="AN8" s="8"/>
      <c r="AO8" s="8"/>
      <c r="AP8" s="8"/>
      <c r="AQ8" s="8"/>
      <c r="AR8" s="8"/>
      <c r="AS8" s="8"/>
      <c r="AT8" s="59" t="s">
        <v>22</v>
      </c>
      <c r="AU8" s="59"/>
      <c r="AV8" s="59"/>
      <c r="AW8" s="59"/>
      <c r="AX8" s="59"/>
      <c r="AY8" s="59"/>
      <c r="AZ8" s="59"/>
      <c r="BA8" s="59" t="s">
        <v>47</v>
      </c>
      <c r="BB8" s="59"/>
      <c r="BC8" s="59"/>
      <c r="BD8" s="9"/>
      <c r="BE8" s="59">
        <v>1500</v>
      </c>
      <c r="BF8" s="59"/>
      <c r="BG8" s="59"/>
      <c r="BH8" s="13" t="s">
        <v>4</v>
      </c>
      <c r="BI8" s="9"/>
      <c r="BJ8" s="9" t="s">
        <v>164</v>
      </c>
      <c r="BK8" s="59">
        <v>11</v>
      </c>
      <c r="BL8" s="59"/>
      <c r="BM8" s="61" t="s">
        <v>28</v>
      </c>
      <c r="BN8" s="61"/>
      <c r="BO8" s="61"/>
      <c r="BP8" s="13" t="s">
        <v>29</v>
      </c>
      <c r="BQ8" s="64">
        <f t="shared" si="0"/>
        <v>16500</v>
      </c>
      <c r="BR8" s="64"/>
      <c r="BS8" s="64"/>
      <c r="BT8" s="64"/>
      <c r="BU8" s="9" t="s">
        <v>4</v>
      </c>
    </row>
    <row r="9" spans="1:73" ht="21" customHeight="1">
      <c r="A9" s="5" t="s">
        <v>99</v>
      </c>
      <c r="B9" s="5"/>
      <c r="C9" s="5"/>
      <c r="D9" s="5"/>
      <c r="E9" s="5"/>
      <c r="F9" s="5"/>
      <c r="G9" s="5"/>
      <c r="K9" s="2" t="s">
        <v>14</v>
      </c>
      <c r="L9" s="56" t="s">
        <v>100</v>
      </c>
      <c r="M9" s="56"/>
      <c r="N9" s="56"/>
      <c r="O9" s="56"/>
      <c r="P9" s="56"/>
      <c r="Q9" s="56"/>
      <c r="R9" s="56"/>
      <c r="S9" s="9" t="s">
        <v>138</v>
      </c>
      <c r="T9" s="56" t="s">
        <v>100</v>
      </c>
      <c r="U9" s="56"/>
      <c r="V9" s="56"/>
      <c r="W9" s="56"/>
      <c r="X9" s="56"/>
      <c r="Y9" s="56"/>
      <c r="Z9" s="56"/>
      <c r="AA9" s="9" t="s">
        <v>138</v>
      </c>
      <c r="AB9" s="56" t="s">
        <v>100</v>
      </c>
      <c r="AC9" s="56"/>
      <c r="AD9" s="56"/>
      <c r="AE9" s="56"/>
      <c r="AF9" s="56"/>
      <c r="AG9" s="56"/>
      <c r="AH9" s="56"/>
      <c r="AJ9" s="32"/>
      <c r="AM9" s="8"/>
      <c r="AN9" s="8"/>
      <c r="AO9" s="8"/>
      <c r="AP9" s="8"/>
      <c r="AQ9" s="8"/>
      <c r="AR9" s="8"/>
      <c r="AS9" s="8"/>
      <c r="AT9" s="59" t="s">
        <v>24</v>
      </c>
      <c r="AU9" s="59"/>
      <c r="AV9" s="59"/>
      <c r="AW9" s="59"/>
      <c r="AX9" s="59"/>
      <c r="AY9" s="59"/>
      <c r="AZ9" s="59"/>
      <c r="BA9" s="59" t="s">
        <v>47</v>
      </c>
      <c r="BB9" s="59"/>
      <c r="BC9" s="59"/>
      <c r="BD9" s="9"/>
      <c r="BE9" s="59">
        <v>1500</v>
      </c>
      <c r="BF9" s="59"/>
      <c r="BG9" s="59"/>
      <c r="BH9" s="13" t="s">
        <v>4</v>
      </c>
      <c r="BI9" s="9"/>
      <c r="BJ9" s="9" t="s">
        <v>164</v>
      </c>
      <c r="BK9" s="59">
        <v>11</v>
      </c>
      <c r="BL9" s="59"/>
      <c r="BM9" s="61" t="s">
        <v>28</v>
      </c>
      <c r="BN9" s="61"/>
      <c r="BO9" s="61"/>
      <c r="BP9" s="13" t="s">
        <v>29</v>
      </c>
      <c r="BQ9" s="64">
        <f t="shared" si="0"/>
        <v>16500</v>
      </c>
      <c r="BR9" s="64"/>
      <c r="BS9" s="64"/>
      <c r="BT9" s="64"/>
      <c r="BU9" s="9" t="s">
        <v>4</v>
      </c>
    </row>
    <row r="10" spans="1:73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9"/>
      <c r="L10" s="56" t="s">
        <v>67</v>
      </c>
      <c r="M10" s="56"/>
      <c r="N10" s="56"/>
      <c r="O10" s="56"/>
      <c r="P10" s="56"/>
      <c r="Q10" s="56"/>
      <c r="R10" s="56"/>
      <c r="S10" s="9" t="s">
        <v>138</v>
      </c>
      <c r="T10" s="56" t="s">
        <v>100</v>
      </c>
      <c r="U10" s="56"/>
      <c r="V10" s="56"/>
      <c r="W10" s="56"/>
      <c r="X10" s="56"/>
      <c r="Y10" s="56"/>
      <c r="Z10" s="56"/>
      <c r="AA10" s="9" t="s">
        <v>138</v>
      </c>
      <c r="AB10" s="56" t="s">
        <v>100</v>
      </c>
      <c r="AC10" s="56"/>
      <c r="AD10" s="56"/>
      <c r="AE10" s="56"/>
      <c r="AF10" s="56"/>
      <c r="AG10" s="56"/>
      <c r="AH10" s="56"/>
      <c r="AJ10" s="32"/>
      <c r="AM10" s="8"/>
      <c r="AN10" s="8"/>
      <c r="AO10" s="8"/>
      <c r="AP10" s="8"/>
      <c r="AQ10" s="8"/>
      <c r="AR10" s="8"/>
      <c r="AS10" s="8"/>
      <c r="AT10" s="59" t="s">
        <v>191</v>
      </c>
      <c r="AU10" s="59"/>
      <c r="AV10" s="59"/>
      <c r="AW10" s="59"/>
      <c r="AX10" s="59"/>
      <c r="AY10" s="59"/>
      <c r="AZ10" s="59"/>
      <c r="BA10" s="59" t="s">
        <v>47</v>
      </c>
      <c r="BB10" s="59"/>
      <c r="BC10" s="59"/>
      <c r="BD10" s="9"/>
      <c r="BE10" s="59">
        <v>1500</v>
      </c>
      <c r="BF10" s="59"/>
      <c r="BG10" s="59"/>
      <c r="BH10" s="13" t="s">
        <v>4</v>
      </c>
      <c r="BI10" s="13"/>
      <c r="BJ10" s="9" t="s">
        <v>164</v>
      </c>
      <c r="BK10" s="59">
        <v>11</v>
      </c>
      <c r="BL10" s="59"/>
      <c r="BM10" s="61" t="s">
        <v>28</v>
      </c>
      <c r="BN10" s="61"/>
      <c r="BO10" s="61"/>
      <c r="BP10" s="13" t="s">
        <v>19</v>
      </c>
      <c r="BQ10" s="64">
        <f t="shared" si="0"/>
        <v>16500</v>
      </c>
      <c r="BR10" s="64"/>
      <c r="BS10" s="64"/>
      <c r="BT10" s="64"/>
      <c r="BU10" s="9" t="s">
        <v>4</v>
      </c>
    </row>
    <row r="11" spans="1:73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9"/>
      <c r="L11" s="56" t="s">
        <v>102</v>
      </c>
      <c r="M11" s="56"/>
      <c r="N11" s="56"/>
      <c r="O11" s="56"/>
      <c r="P11" s="56"/>
      <c r="Q11" s="56"/>
      <c r="R11" s="56"/>
      <c r="S11" s="9" t="s">
        <v>138</v>
      </c>
      <c r="T11" s="56" t="s">
        <v>73</v>
      </c>
      <c r="U11" s="56"/>
      <c r="V11" s="56"/>
      <c r="W11" s="56"/>
      <c r="X11" s="56"/>
      <c r="Y11" s="56"/>
      <c r="Z11" s="56"/>
      <c r="AA11" s="9" t="s">
        <v>138</v>
      </c>
      <c r="AB11" s="56" t="s">
        <v>69</v>
      </c>
      <c r="AC11" s="56"/>
      <c r="AD11" s="56"/>
      <c r="AE11" s="56"/>
      <c r="AF11" s="56"/>
      <c r="AG11" s="56"/>
      <c r="AH11" s="56"/>
      <c r="AJ11" s="32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BM11" s="65" t="s">
        <v>3</v>
      </c>
      <c r="BN11" s="65"/>
      <c r="BO11" s="65"/>
      <c r="BP11" s="65"/>
      <c r="BQ11" s="66">
        <f>SUM(BQ5:BT10)</f>
        <v>99000</v>
      </c>
      <c r="BR11" s="66"/>
      <c r="BS11" s="66"/>
      <c r="BT11" s="66"/>
      <c r="BU11" s="5" t="s">
        <v>4</v>
      </c>
    </row>
    <row r="12" spans="1:64" ht="21" customHeight="1">
      <c r="A12" s="67" t="s">
        <v>141</v>
      </c>
      <c r="B12" s="67"/>
      <c r="C12" s="67"/>
      <c r="D12" s="67"/>
      <c r="E12" s="67"/>
      <c r="F12" s="67"/>
      <c r="G12" s="67"/>
      <c r="H12" s="67"/>
      <c r="I12" s="67"/>
      <c r="J12" s="67"/>
      <c r="AJ12" s="32"/>
      <c r="AM12" s="34" t="s">
        <v>166</v>
      </c>
      <c r="AN12" s="8"/>
      <c r="AO12" s="14"/>
      <c r="AP12" s="14"/>
      <c r="AQ12" s="14"/>
      <c r="AR12" s="14"/>
      <c r="AS12" s="14"/>
      <c r="AT12" s="14"/>
      <c r="AU12" s="14"/>
      <c r="AV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3" ht="21" customHeight="1">
      <c r="A13" s="68" t="s">
        <v>140</v>
      </c>
      <c r="B13" s="59"/>
      <c r="C13" s="59"/>
      <c r="D13" s="59"/>
      <c r="E13" s="59"/>
      <c r="F13" s="59"/>
      <c r="G13" s="59"/>
      <c r="H13" s="59"/>
      <c r="I13" s="59"/>
      <c r="J13" s="69"/>
      <c r="K13" s="70" t="s">
        <v>76</v>
      </c>
      <c r="L13" s="70"/>
      <c r="M13" s="70"/>
      <c r="N13" s="70"/>
      <c r="O13" s="70"/>
      <c r="P13" s="70"/>
      <c r="Q13" s="70" t="s">
        <v>77</v>
      </c>
      <c r="R13" s="70"/>
      <c r="S13" s="70"/>
      <c r="T13" s="70"/>
      <c r="U13" s="70"/>
      <c r="V13" s="70"/>
      <c r="W13" s="70" t="s">
        <v>78</v>
      </c>
      <c r="X13" s="70"/>
      <c r="Y13" s="70"/>
      <c r="Z13" s="70"/>
      <c r="AA13" s="70"/>
      <c r="AB13" s="70"/>
      <c r="AC13" s="70" t="s">
        <v>80</v>
      </c>
      <c r="AD13" s="70"/>
      <c r="AE13" s="70"/>
      <c r="AF13" s="70"/>
      <c r="AG13" s="70"/>
      <c r="AH13" s="70"/>
      <c r="AJ13" s="32"/>
      <c r="AM13" s="5" t="s">
        <v>5</v>
      </c>
      <c r="AN13" s="5"/>
      <c r="AO13" s="12"/>
      <c r="AP13" s="12"/>
      <c r="AQ13" s="3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3">
        <f>BR27</f>
        <v>38100</v>
      </c>
      <c r="BS13" s="63"/>
      <c r="BT13" s="63"/>
      <c r="BU13" s="5" t="s">
        <v>4</v>
      </c>
    </row>
    <row r="14" spans="1:73" ht="21" customHeight="1">
      <c r="A14" s="71" t="s">
        <v>22</v>
      </c>
      <c r="B14" s="72"/>
      <c r="C14" s="72"/>
      <c r="D14" s="72"/>
      <c r="E14" s="72"/>
      <c r="F14" s="72"/>
      <c r="G14" s="72"/>
      <c r="H14" s="72" t="s">
        <v>47</v>
      </c>
      <c r="I14" s="72"/>
      <c r="J14" s="73"/>
      <c r="K14" s="74"/>
      <c r="L14" s="75"/>
      <c r="M14" s="75"/>
      <c r="N14" s="75"/>
      <c r="O14" s="75"/>
      <c r="P14" s="75"/>
      <c r="Q14" s="74"/>
      <c r="R14" s="75"/>
      <c r="S14" s="75"/>
      <c r="T14" s="75"/>
      <c r="U14" s="75"/>
      <c r="V14" s="75"/>
      <c r="W14" s="74"/>
      <c r="X14" s="75"/>
      <c r="Y14" s="75"/>
      <c r="Z14" s="75"/>
      <c r="AA14" s="75"/>
      <c r="AB14" s="75"/>
      <c r="AC14" s="74"/>
      <c r="AD14" s="75"/>
      <c r="AE14" s="75"/>
      <c r="AF14" s="75"/>
      <c r="AG14" s="75"/>
      <c r="AH14" s="76"/>
      <c r="AJ14" s="32"/>
      <c r="AM14" s="9" t="s">
        <v>185</v>
      </c>
      <c r="AN14" s="9"/>
      <c r="AO14" s="13"/>
      <c r="AP14" s="13"/>
      <c r="AQ14" s="13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64">
        <f>SUM(BR36,BR38)</f>
        <v>50520</v>
      </c>
      <c r="BS14" s="64"/>
      <c r="BT14" s="64"/>
      <c r="BU14" s="9" t="s">
        <v>4</v>
      </c>
    </row>
    <row r="15" spans="1:73" ht="21" customHeight="1">
      <c r="A15" s="71"/>
      <c r="B15" s="72"/>
      <c r="C15" s="72"/>
      <c r="D15" s="72"/>
      <c r="E15" s="72"/>
      <c r="F15" s="72"/>
      <c r="G15" s="72"/>
      <c r="H15" s="72"/>
      <c r="I15" s="72"/>
      <c r="J15" s="73"/>
      <c r="K15" s="79"/>
      <c r="L15" s="80"/>
      <c r="M15" s="80"/>
      <c r="N15" s="80"/>
      <c r="O15" s="80"/>
      <c r="P15" s="80"/>
      <c r="Q15" s="79"/>
      <c r="R15" s="80"/>
      <c r="S15" s="80"/>
      <c r="T15" s="80"/>
      <c r="U15" s="80"/>
      <c r="V15" s="80"/>
      <c r="W15" s="79"/>
      <c r="X15" s="80"/>
      <c r="Y15" s="80"/>
      <c r="Z15" s="80"/>
      <c r="AA15" s="80"/>
      <c r="AB15" s="80"/>
      <c r="AC15" s="79"/>
      <c r="AD15" s="80"/>
      <c r="AE15" s="80"/>
      <c r="AF15" s="80"/>
      <c r="AG15" s="80"/>
      <c r="AH15" s="81"/>
      <c r="AJ15" s="32"/>
      <c r="AM15" s="9" t="s">
        <v>6</v>
      </c>
      <c r="AN15" s="9"/>
      <c r="AO15" s="13"/>
      <c r="AP15" s="13"/>
      <c r="AQ15" s="13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59">
        <v>4000</v>
      </c>
      <c r="BF15" s="59"/>
      <c r="BG15" s="59"/>
      <c r="BH15" s="13" t="s">
        <v>4</v>
      </c>
      <c r="BI15" s="13"/>
      <c r="BJ15" s="9" t="s">
        <v>164</v>
      </c>
      <c r="BK15" s="59">
        <v>2</v>
      </c>
      <c r="BL15" s="59"/>
      <c r="BM15" s="9" t="s">
        <v>38</v>
      </c>
      <c r="BN15" s="9"/>
      <c r="BO15" s="9"/>
      <c r="BP15" s="9"/>
      <c r="BQ15" s="9"/>
      <c r="BR15" s="64">
        <f>SUM(BE15*BK15)</f>
        <v>8000</v>
      </c>
      <c r="BS15" s="64"/>
      <c r="BT15" s="64"/>
      <c r="BU15" s="9" t="s">
        <v>4</v>
      </c>
    </row>
    <row r="16" spans="1:73" ht="21" customHeight="1">
      <c r="A16" s="71"/>
      <c r="B16" s="72"/>
      <c r="C16" s="72"/>
      <c r="D16" s="72"/>
      <c r="E16" s="72"/>
      <c r="F16" s="72"/>
      <c r="G16" s="72"/>
      <c r="H16" s="72"/>
      <c r="I16" s="72"/>
      <c r="J16" s="73"/>
      <c r="K16" s="79"/>
      <c r="L16" s="80"/>
      <c r="M16" s="80"/>
      <c r="N16" s="80"/>
      <c r="O16" s="80"/>
      <c r="P16" s="80"/>
      <c r="Q16" s="79"/>
      <c r="R16" s="80"/>
      <c r="S16" s="80"/>
      <c r="T16" s="80"/>
      <c r="U16" s="80"/>
      <c r="V16" s="80"/>
      <c r="W16" s="79"/>
      <c r="X16" s="80"/>
      <c r="Y16" s="80"/>
      <c r="Z16" s="80"/>
      <c r="AA16" s="80"/>
      <c r="AB16" s="80"/>
      <c r="AC16" s="79"/>
      <c r="AD16" s="80"/>
      <c r="AE16" s="80"/>
      <c r="AF16" s="80"/>
      <c r="AG16" s="80"/>
      <c r="AH16" s="81"/>
      <c r="AJ16" s="32"/>
      <c r="AM16" s="9" t="s">
        <v>7</v>
      </c>
      <c r="AN16" s="9"/>
      <c r="AO16" s="9"/>
      <c r="AP16" s="9"/>
      <c r="AQ16" s="9"/>
      <c r="AR16" s="9"/>
      <c r="AS16" s="9"/>
      <c r="AT16" s="59" t="s">
        <v>41</v>
      </c>
      <c r="AU16" s="59"/>
      <c r="AV16" s="59"/>
      <c r="AW16" s="59"/>
      <c r="AX16" s="59"/>
      <c r="AY16" s="59"/>
      <c r="AZ16" s="9"/>
      <c r="BA16" s="9"/>
      <c r="BB16" s="9"/>
      <c r="BC16" s="9"/>
      <c r="BD16" s="9"/>
      <c r="BE16" s="59">
        <v>1000</v>
      </c>
      <c r="BF16" s="59"/>
      <c r="BG16" s="59"/>
      <c r="BH16" s="13" t="s">
        <v>4</v>
      </c>
      <c r="BI16" s="13"/>
      <c r="BJ16" s="9" t="s">
        <v>164</v>
      </c>
      <c r="BK16" s="59">
        <v>16</v>
      </c>
      <c r="BL16" s="59"/>
      <c r="BM16" s="9" t="s">
        <v>167</v>
      </c>
      <c r="BN16" s="2" t="s">
        <v>168</v>
      </c>
      <c r="BO16" s="82">
        <v>0.5</v>
      </c>
      <c r="BP16" s="82"/>
      <c r="BQ16" s="13" t="s">
        <v>19</v>
      </c>
      <c r="BR16" s="64">
        <f>SUM(BE16*BK16*BO16)</f>
        <v>8000</v>
      </c>
      <c r="BS16" s="64"/>
      <c r="BT16" s="64"/>
      <c r="BU16" s="9" t="s">
        <v>4</v>
      </c>
    </row>
    <row r="17" spans="1:73" ht="21" customHeight="1">
      <c r="A17" s="71"/>
      <c r="B17" s="72"/>
      <c r="C17" s="72"/>
      <c r="D17" s="72"/>
      <c r="E17" s="72"/>
      <c r="F17" s="72"/>
      <c r="G17" s="72"/>
      <c r="H17" s="72"/>
      <c r="I17" s="72"/>
      <c r="J17" s="73"/>
      <c r="K17" s="79"/>
      <c r="L17" s="80"/>
      <c r="M17" s="80"/>
      <c r="N17" s="80"/>
      <c r="O17" s="80"/>
      <c r="P17" s="80"/>
      <c r="Q17" s="79"/>
      <c r="R17" s="80"/>
      <c r="S17" s="80"/>
      <c r="T17" s="80"/>
      <c r="U17" s="80"/>
      <c r="V17" s="80"/>
      <c r="W17" s="79"/>
      <c r="X17" s="80"/>
      <c r="Y17" s="80"/>
      <c r="Z17" s="80"/>
      <c r="AA17" s="80"/>
      <c r="AB17" s="80"/>
      <c r="AC17" s="79"/>
      <c r="AD17" s="80"/>
      <c r="AE17" s="80"/>
      <c r="AF17" s="80"/>
      <c r="AG17" s="80"/>
      <c r="AH17" s="81"/>
      <c r="AJ17" s="32"/>
      <c r="AM17" s="17"/>
      <c r="AN17" s="17"/>
      <c r="AO17" s="17"/>
      <c r="AP17" s="17"/>
      <c r="AQ17" s="17"/>
      <c r="AR17" s="17"/>
      <c r="AS17" s="17"/>
      <c r="AT17" s="59" t="s">
        <v>41</v>
      </c>
      <c r="AU17" s="59"/>
      <c r="AV17" s="59"/>
      <c r="AW17" s="59"/>
      <c r="AX17" s="59"/>
      <c r="AY17" s="59"/>
      <c r="AZ17" s="9"/>
      <c r="BA17" s="9"/>
      <c r="BB17" s="9"/>
      <c r="BC17" s="9"/>
      <c r="BD17" s="9"/>
      <c r="BE17" s="59">
        <v>1000</v>
      </c>
      <c r="BF17" s="59"/>
      <c r="BG17" s="59"/>
      <c r="BH17" s="13" t="s">
        <v>4</v>
      </c>
      <c r="BI17" s="13"/>
      <c r="BJ17" s="9" t="s">
        <v>164</v>
      </c>
      <c r="BK17" s="59">
        <v>16</v>
      </c>
      <c r="BL17" s="59"/>
      <c r="BM17" s="9" t="s">
        <v>167</v>
      </c>
      <c r="BN17" s="2" t="s">
        <v>168</v>
      </c>
      <c r="BO17" s="82">
        <v>1</v>
      </c>
      <c r="BP17" s="82"/>
      <c r="BQ17" s="13" t="s">
        <v>19</v>
      </c>
      <c r="BR17" s="64">
        <f>SUM(BE17*BK17*BO17)</f>
        <v>16000</v>
      </c>
      <c r="BS17" s="64"/>
      <c r="BT17" s="64"/>
      <c r="BU17" s="9" t="s">
        <v>4</v>
      </c>
    </row>
    <row r="18" spans="1:73" ht="21" customHeight="1">
      <c r="A18" s="71" t="s">
        <v>23</v>
      </c>
      <c r="B18" s="72"/>
      <c r="C18" s="72"/>
      <c r="D18" s="72"/>
      <c r="E18" s="72"/>
      <c r="F18" s="72"/>
      <c r="G18" s="72"/>
      <c r="H18" s="72" t="s">
        <v>47</v>
      </c>
      <c r="I18" s="72"/>
      <c r="J18" s="73"/>
      <c r="K18" s="79"/>
      <c r="L18" s="80"/>
      <c r="M18" s="80"/>
      <c r="N18" s="80"/>
      <c r="O18" s="80"/>
      <c r="P18" s="80"/>
      <c r="Q18" s="79"/>
      <c r="R18" s="80"/>
      <c r="S18" s="80"/>
      <c r="T18" s="80"/>
      <c r="U18" s="80"/>
      <c r="V18" s="80"/>
      <c r="W18" s="79"/>
      <c r="X18" s="80"/>
      <c r="Y18" s="80"/>
      <c r="Z18" s="80"/>
      <c r="AA18" s="80"/>
      <c r="AB18" s="80"/>
      <c r="AC18" s="79"/>
      <c r="AD18" s="80"/>
      <c r="AE18" s="80"/>
      <c r="AF18" s="80"/>
      <c r="AG18" s="80"/>
      <c r="AH18" s="81"/>
      <c r="AJ18" s="32"/>
      <c r="AM18" s="5"/>
      <c r="AN18" s="5"/>
      <c r="AO18" s="18"/>
      <c r="AP18" s="5"/>
      <c r="AQ18" s="5"/>
      <c r="AR18" s="5"/>
      <c r="AS18" s="5"/>
      <c r="AT18" s="59" t="s">
        <v>41</v>
      </c>
      <c r="AU18" s="59"/>
      <c r="AV18" s="59"/>
      <c r="AW18" s="59"/>
      <c r="AX18" s="59"/>
      <c r="AY18" s="59"/>
      <c r="AZ18" s="9"/>
      <c r="BA18" s="9"/>
      <c r="BB18" s="9"/>
      <c r="BC18" s="9"/>
      <c r="BD18" s="9"/>
      <c r="BE18" s="59">
        <v>1000</v>
      </c>
      <c r="BF18" s="59"/>
      <c r="BG18" s="59"/>
      <c r="BH18" s="13" t="s">
        <v>4</v>
      </c>
      <c r="BI18" s="13"/>
      <c r="BJ18" s="9" t="s">
        <v>164</v>
      </c>
      <c r="BK18" s="59">
        <v>16</v>
      </c>
      <c r="BL18" s="59"/>
      <c r="BM18" s="9" t="s">
        <v>167</v>
      </c>
      <c r="BN18" s="2" t="s">
        <v>168</v>
      </c>
      <c r="BO18" s="82">
        <v>0</v>
      </c>
      <c r="BP18" s="82"/>
      <c r="BQ18" s="13" t="s">
        <v>19</v>
      </c>
      <c r="BR18" s="64">
        <f>SUM(BE18*BK18*BO18)</f>
        <v>0</v>
      </c>
      <c r="BS18" s="64"/>
      <c r="BT18" s="64"/>
      <c r="BU18" s="9" t="s">
        <v>4</v>
      </c>
    </row>
    <row r="19" spans="1:73" ht="21" customHeight="1">
      <c r="A19" s="71"/>
      <c r="B19" s="72"/>
      <c r="C19" s="72"/>
      <c r="D19" s="72"/>
      <c r="E19" s="72"/>
      <c r="F19" s="72"/>
      <c r="G19" s="72"/>
      <c r="H19" s="72"/>
      <c r="I19" s="72"/>
      <c r="J19" s="73"/>
      <c r="K19" s="79"/>
      <c r="L19" s="80"/>
      <c r="M19" s="80"/>
      <c r="N19" s="80"/>
      <c r="O19" s="80"/>
      <c r="P19" s="80"/>
      <c r="Q19" s="79"/>
      <c r="R19" s="80"/>
      <c r="S19" s="80"/>
      <c r="T19" s="80"/>
      <c r="U19" s="80"/>
      <c r="V19" s="80"/>
      <c r="W19" s="79"/>
      <c r="X19" s="80"/>
      <c r="Y19" s="80"/>
      <c r="Z19" s="80"/>
      <c r="AA19" s="80"/>
      <c r="AB19" s="80"/>
      <c r="AC19" s="79"/>
      <c r="AD19" s="80"/>
      <c r="AE19" s="80"/>
      <c r="AF19" s="80"/>
      <c r="AG19" s="80"/>
      <c r="AH19" s="81"/>
      <c r="AJ19" s="32"/>
      <c r="AM19" s="9" t="s">
        <v>8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59"/>
      <c r="BF19" s="59"/>
      <c r="BG19" s="59"/>
      <c r="BH19" s="13" t="s">
        <v>4</v>
      </c>
      <c r="BI19" s="13"/>
      <c r="BJ19" s="9" t="s">
        <v>164</v>
      </c>
      <c r="BK19" s="59">
        <v>2</v>
      </c>
      <c r="BL19" s="59"/>
      <c r="BM19" s="9" t="s">
        <v>49</v>
      </c>
      <c r="BN19" s="9"/>
      <c r="BO19" s="9"/>
      <c r="BP19" s="9"/>
      <c r="BQ19" s="13" t="s">
        <v>19</v>
      </c>
      <c r="BR19" s="64">
        <f>SUM(BE19*BK19)</f>
        <v>0</v>
      </c>
      <c r="BS19" s="64"/>
      <c r="BT19" s="64"/>
      <c r="BU19" s="9" t="s">
        <v>4</v>
      </c>
    </row>
    <row r="20" spans="1:73" ht="21" customHeight="1">
      <c r="A20" s="71" t="s">
        <v>24</v>
      </c>
      <c r="B20" s="72"/>
      <c r="C20" s="72"/>
      <c r="D20" s="72"/>
      <c r="E20" s="72"/>
      <c r="F20" s="72"/>
      <c r="G20" s="72"/>
      <c r="H20" s="72"/>
      <c r="I20" s="72"/>
      <c r="J20" s="73"/>
      <c r="K20" s="79"/>
      <c r="L20" s="80"/>
      <c r="M20" s="80"/>
      <c r="N20" s="80"/>
      <c r="O20" s="80"/>
      <c r="P20" s="80"/>
      <c r="Q20" s="79"/>
      <c r="R20" s="80"/>
      <c r="S20" s="80"/>
      <c r="T20" s="80"/>
      <c r="U20" s="80"/>
      <c r="V20" s="80"/>
      <c r="W20" s="79"/>
      <c r="X20" s="80"/>
      <c r="Y20" s="80"/>
      <c r="Z20" s="80"/>
      <c r="AA20" s="80"/>
      <c r="AB20" s="80"/>
      <c r="AC20" s="79"/>
      <c r="AD20" s="80"/>
      <c r="AE20" s="80"/>
      <c r="AF20" s="80"/>
      <c r="AG20" s="80"/>
      <c r="AH20" s="81"/>
      <c r="AJ20" s="32"/>
      <c r="AM20" s="9" t="s">
        <v>12</v>
      </c>
      <c r="AN20" s="9"/>
      <c r="AO20" s="16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59">
        <v>600</v>
      </c>
      <c r="BF20" s="59"/>
      <c r="BG20" s="59"/>
      <c r="BH20" s="13" t="s">
        <v>4</v>
      </c>
      <c r="BI20" s="13"/>
      <c r="BJ20" s="2" t="s">
        <v>168</v>
      </c>
      <c r="BK20" s="82">
        <v>0.5</v>
      </c>
      <c r="BL20" s="82"/>
      <c r="BM20" s="9"/>
      <c r="BN20" s="9"/>
      <c r="BO20" s="9"/>
      <c r="BP20" s="9"/>
      <c r="BQ20" s="13" t="s">
        <v>19</v>
      </c>
      <c r="BR20" s="64">
        <f>SUM(BE20*BK20)</f>
        <v>300</v>
      </c>
      <c r="BS20" s="64"/>
      <c r="BT20" s="64"/>
      <c r="BU20" s="9" t="s">
        <v>4</v>
      </c>
    </row>
    <row r="21" spans="1:73" ht="21" customHeight="1">
      <c r="A21" s="71"/>
      <c r="B21" s="72"/>
      <c r="C21" s="72"/>
      <c r="D21" s="72"/>
      <c r="E21" s="72"/>
      <c r="F21" s="72"/>
      <c r="G21" s="72"/>
      <c r="H21" s="72"/>
      <c r="I21" s="72"/>
      <c r="J21" s="73"/>
      <c r="K21" s="79"/>
      <c r="L21" s="80"/>
      <c r="M21" s="80"/>
      <c r="N21" s="80"/>
      <c r="O21" s="80"/>
      <c r="P21" s="80"/>
      <c r="Q21" s="79"/>
      <c r="R21" s="80"/>
      <c r="S21" s="80"/>
      <c r="T21" s="80"/>
      <c r="U21" s="80"/>
      <c r="V21" s="80"/>
      <c r="W21" s="79"/>
      <c r="X21" s="80"/>
      <c r="Y21" s="80"/>
      <c r="Z21" s="80"/>
      <c r="AA21" s="80"/>
      <c r="AB21" s="80"/>
      <c r="AC21" s="79"/>
      <c r="AD21" s="80"/>
      <c r="AE21" s="80"/>
      <c r="AF21" s="80"/>
      <c r="AG21" s="80"/>
      <c r="AH21" s="81"/>
      <c r="AJ21" s="32"/>
      <c r="AM21" s="9" t="s">
        <v>13</v>
      </c>
      <c r="AN21" s="9"/>
      <c r="AO21" s="9"/>
      <c r="AP21" s="9"/>
      <c r="AQ21" s="9"/>
      <c r="AR21" s="9"/>
      <c r="AS21" s="9"/>
      <c r="AT21" s="56" t="s">
        <v>53</v>
      </c>
      <c r="AU21" s="56"/>
      <c r="AV21" s="56"/>
      <c r="AW21" s="56"/>
      <c r="AX21" s="56"/>
      <c r="AY21" s="56"/>
      <c r="AZ21" s="56"/>
      <c r="BA21" s="28"/>
      <c r="BB21" s="28"/>
      <c r="BC21" s="9"/>
      <c r="BD21" s="9"/>
      <c r="BE21" s="9"/>
      <c r="BF21" s="9"/>
      <c r="BG21" s="9"/>
      <c r="BH21" s="9"/>
      <c r="BI21" s="13"/>
      <c r="BJ21" s="9"/>
      <c r="BK21" s="9"/>
      <c r="BL21" s="9"/>
      <c r="BM21" s="9"/>
      <c r="BN21" s="9"/>
      <c r="BO21" s="9"/>
      <c r="BP21" s="9"/>
      <c r="BQ21" s="13"/>
      <c r="BR21" s="64">
        <f>SUM(BC21)</f>
        <v>0</v>
      </c>
      <c r="BS21" s="64"/>
      <c r="BT21" s="64"/>
      <c r="BU21" s="9" t="s">
        <v>4</v>
      </c>
    </row>
    <row r="22" spans="1:73" ht="21" customHeight="1">
      <c r="A22" s="71"/>
      <c r="B22" s="72"/>
      <c r="C22" s="72"/>
      <c r="D22" s="72"/>
      <c r="E22" s="72"/>
      <c r="F22" s="72"/>
      <c r="G22" s="72"/>
      <c r="H22" s="72"/>
      <c r="I22" s="72"/>
      <c r="J22" s="73"/>
      <c r="K22" s="79"/>
      <c r="L22" s="80"/>
      <c r="M22" s="80"/>
      <c r="N22" s="80"/>
      <c r="O22" s="80"/>
      <c r="P22" s="80"/>
      <c r="Q22" s="79"/>
      <c r="R22" s="80"/>
      <c r="S22" s="80"/>
      <c r="T22" s="80"/>
      <c r="U22" s="80"/>
      <c r="V22" s="80"/>
      <c r="W22" s="79"/>
      <c r="X22" s="80"/>
      <c r="Y22" s="80"/>
      <c r="Z22" s="80"/>
      <c r="AA22" s="80"/>
      <c r="AB22" s="80"/>
      <c r="AC22" s="79"/>
      <c r="AD22" s="80"/>
      <c r="AE22" s="80"/>
      <c r="AF22" s="80"/>
      <c r="AG22" s="80"/>
      <c r="AH22" s="81"/>
      <c r="AJ22" s="32"/>
      <c r="AM22" s="9"/>
      <c r="AN22" s="9"/>
      <c r="AO22" s="13"/>
      <c r="AP22" s="9"/>
      <c r="AQ22" s="9"/>
      <c r="AR22" s="9"/>
      <c r="AS22" s="9"/>
      <c r="AT22" s="56" t="s">
        <v>51</v>
      </c>
      <c r="AU22" s="56"/>
      <c r="AV22" s="56"/>
      <c r="AW22" s="56"/>
      <c r="AX22" s="56"/>
      <c r="AY22" s="56"/>
      <c r="AZ22" s="56"/>
      <c r="BA22" s="28"/>
      <c r="BB22" s="28"/>
      <c r="BC22" s="9"/>
      <c r="BD22" s="9"/>
      <c r="BE22" s="9"/>
      <c r="BF22" s="9"/>
      <c r="BG22" s="9"/>
      <c r="BH22" s="9"/>
      <c r="BI22" s="13"/>
      <c r="BJ22" s="9"/>
      <c r="BK22" s="9"/>
      <c r="BL22" s="9"/>
      <c r="BM22" s="9"/>
      <c r="BN22" s="9"/>
      <c r="BO22" s="9"/>
      <c r="BP22" s="9"/>
      <c r="BQ22" s="13"/>
      <c r="BR22" s="64">
        <f>SUM(BC22)</f>
        <v>0</v>
      </c>
      <c r="BS22" s="64"/>
      <c r="BT22" s="64"/>
      <c r="BU22" s="9" t="s">
        <v>4</v>
      </c>
    </row>
    <row r="23" spans="1:73" ht="21" customHeight="1">
      <c r="A23" s="71"/>
      <c r="B23" s="72"/>
      <c r="C23" s="72"/>
      <c r="D23" s="72"/>
      <c r="E23" s="72"/>
      <c r="F23" s="72"/>
      <c r="G23" s="72"/>
      <c r="H23" s="72"/>
      <c r="I23" s="72"/>
      <c r="J23" s="73"/>
      <c r="K23" s="79"/>
      <c r="L23" s="80"/>
      <c r="M23" s="80"/>
      <c r="N23" s="80"/>
      <c r="O23" s="80"/>
      <c r="P23" s="80"/>
      <c r="Q23" s="79"/>
      <c r="R23" s="80"/>
      <c r="S23" s="80"/>
      <c r="T23" s="80"/>
      <c r="U23" s="80"/>
      <c r="V23" s="80"/>
      <c r="W23" s="79"/>
      <c r="X23" s="80"/>
      <c r="Y23" s="80"/>
      <c r="Z23" s="80"/>
      <c r="AA23" s="80"/>
      <c r="AB23" s="80"/>
      <c r="AC23" s="79"/>
      <c r="AD23" s="80"/>
      <c r="AE23" s="80"/>
      <c r="AF23" s="80"/>
      <c r="AG23" s="80"/>
      <c r="AH23" s="81"/>
      <c r="AJ23" s="32"/>
      <c r="AM23" s="9"/>
      <c r="AN23" s="9"/>
      <c r="AO23" s="13"/>
      <c r="AP23" s="13"/>
      <c r="AQ23" s="13"/>
      <c r="AR23" s="9"/>
      <c r="AS23" s="9"/>
      <c r="AT23" s="56" t="s">
        <v>84</v>
      </c>
      <c r="AU23" s="56"/>
      <c r="AV23" s="56"/>
      <c r="AW23" s="56"/>
      <c r="AX23" s="56"/>
      <c r="AY23" s="56"/>
      <c r="AZ23" s="56"/>
      <c r="BA23" s="28"/>
      <c r="BB23" s="28"/>
      <c r="BC23" s="9"/>
      <c r="BD23" s="9"/>
      <c r="BE23" s="9"/>
      <c r="BF23" s="9"/>
      <c r="BG23" s="9"/>
      <c r="BH23" s="9"/>
      <c r="BI23" s="13"/>
      <c r="BJ23" s="9"/>
      <c r="BK23" s="9"/>
      <c r="BL23" s="9"/>
      <c r="BM23" s="9"/>
      <c r="BN23" s="9"/>
      <c r="BO23" s="9"/>
      <c r="BP23" s="9"/>
      <c r="BQ23" s="13"/>
      <c r="BR23" s="64">
        <f>SUM(BC23)</f>
        <v>0</v>
      </c>
      <c r="BS23" s="64"/>
      <c r="BT23" s="64"/>
      <c r="BU23" s="9" t="s">
        <v>4</v>
      </c>
    </row>
    <row r="24" spans="1:73" ht="21" customHeight="1">
      <c r="A24" s="71"/>
      <c r="B24" s="72"/>
      <c r="C24" s="72"/>
      <c r="D24" s="72"/>
      <c r="E24" s="72"/>
      <c r="F24" s="72"/>
      <c r="G24" s="72"/>
      <c r="H24" s="72"/>
      <c r="I24" s="72"/>
      <c r="J24" s="73"/>
      <c r="K24" s="79"/>
      <c r="L24" s="80"/>
      <c r="M24" s="80"/>
      <c r="N24" s="80"/>
      <c r="O24" s="80"/>
      <c r="P24" s="80"/>
      <c r="Q24" s="79"/>
      <c r="R24" s="80"/>
      <c r="S24" s="80"/>
      <c r="T24" s="80"/>
      <c r="U24" s="80"/>
      <c r="V24" s="80"/>
      <c r="W24" s="79"/>
      <c r="X24" s="80"/>
      <c r="Y24" s="80"/>
      <c r="Z24" s="80"/>
      <c r="AA24" s="80"/>
      <c r="AB24" s="80"/>
      <c r="AC24" s="79"/>
      <c r="AD24" s="80"/>
      <c r="AE24" s="80"/>
      <c r="AF24" s="80"/>
      <c r="AG24" s="80"/>
      <c r="AH24" s="81"/>
      <c r="AJ24" s="32"/>
      <c r="AM24" s="8"/>
      <c r="AN24" s="34"/>
      <c r="AO24" s="14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BM24" s="65" t="s">
        <v>3</v>
      </c>
      <c r="BN24" s="65"/>
      <c r="BO24" s="65"/>
      <c r="BP24" s="65"/>
      <c r="BQ24" s="66">
        <f>SUM(BR13:BT23)</f>
        <v>120920</v>
      </c>
      <c r="BR24" s="66"/>
      <c r="BS24" s="66"/>
      <c r="BT24" s="66"/>
      <c r="BU24" s="5" t="s">
        <v>4</v>
      </c>
    </row>
    <row r="25" spans="1:48" ht="21" customHeight="1" thickBot="1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9"/>
      <c r="L25" s="80"/>
      <c r="M25" s="80"/>
      <c r="N25" s="80"/>
      <c r="O25" s="80"/>
      <c r="P25" s="80"/>
      <c r="Q25" s="79"/>
      <c r="R25" s="80"/>
      <c r="S25" s="80"/>
      <c r="T25" s="80"/>
      <c r="U25" s="80"/>
      <c r="V25" s="80"/>
      <c r="W25" s="79"/>
      <c r="X25" s="80"/>
      <c r="Y25" s="80"/>
      <c r="Z25" s="80"/>
      <c r="AA25" s="80"/>
      <c r="AB25" s="80"/>
      <c r="AC25" s="79"/>
      <c r="AD25" s="80"/>
      <c r="AE25" s="80"/>
      <c r="AF25" s="80"/>
      <c r="AG25" s="80"/>
      <c r="AH25" s="81"/>
      <c r="AJ25" s="32"/>
      <c r="AM25" s="8" t="s">
        <v>180</v>
      </c>
      <c r="AN25" s="8"/>
      <c r="AO25" s="14"/>
      <c r="AP25" s="14"/>
      <c r="AQ25" s="14"/>
      <c r="AR25" s="14"/>
      <c r="AS25" s="14"/>
      <c r="AT25" s="14"/>
      <c r="AU25" s="14"/>
      <c r="AV25" s="8"/>
    </row>
    <row r="26" spans="1:73" ht="21" customHeight="1">
      <c r="A26" s="71"/>
      <c r="B26" s="72"/>
      <c r="C26" s="72"/>
      <c r="D26" s="72"/>
      <c r="E26" s="72"/>
      <c r="F26" s="72"/>
      <c r="G26" s="72"/>
      <c r="H26" s="72"/>
      <c r="I26" s="72"/>
      <c r="J26" s="73"/>
      <c r="K26" s="79"/>
      <c r="L26" s="80"/>
      <c r="M26" s="80"/>
      <c r="N26" s="80"/>
      <c r="O26" s="80"/>
      <c r="P26" s="80"/>
      <c r="Q26" s="79"/>
      <c r="R26" s="80"/>
      <c r="S26" s="80"/>
      <c r="T26" s="80"/>
      <c r="U26" s="80"/>
      <c r="V26" s="80"/>
      <c r="W26" s="79"/>
      <c r="X26" s="80"/>
      <c r="Y26" s="80"/>
      <c r="Z26" s="80"/>
      <c r="AA26" s="80"/>
      <c r="AB26" s="80"/>
      <c r="AC26" s="79"/>
      <c r="AD26" s="80"/>
      <c r="AE26" s="80"/>
      <c r="AF26" s="80"/>
      <c r="AG26" s="80"/>
      <c r="AH26" s="81"/>
      <c r="AJ26" s="32"/>
      <c r="AM26" s="83" t="s">
        <v>181</v>
      </c>
      <c r="AN26" s="84"/>
      <c r="AO26" s="84"/>
      <c r="AP26" s="84"/>
      <c r="AQ26" s="84"/>
      <c r="AR26" s="84"/>
      <c r="AS26" s="85"/>
      <c r="AT26" s="86" t="s">
        <v>174</v>
      </c>
      <c r="AU26" s="87"/>
      <c r="AV26" s="87"/>
      <c r="AW26" s="86" t="s">
        <v>175</v>
      </c>
      <c r="AX26" s="87"/>
      <c r="AY26" s="88"/>
      <c r="AZ26" s="86" t="s">
        <v>176</v>
      </c>
      <c r="BA26" s="87"/>
      <c r="BB26" s="88"/>
      <c r="BC26" s="89" t="s">
        <v>181</v>
      </c>
      <c r="BD26" s="84"/>
      <c r="BE26" s="84"/>
      <c r="BF26" s="84"/>
      <c r="BG26" s="84"/>
      <c r="BH26" s="84"/>
      <c r="BI26" s="86" t="s">
        <v>174</v>
      </c>
      <c r="BJ26" s="87"/>
      <c r="BK26" s="87"/>
      <c r="BL26" s="86" t="s">
        <v>175</v>
      </c>
      <c r="BM26" s="87"/>
      <c r="BN26" s="88"/>
      <c r="BO26" s="86" t="s">
        <v>176</v>
      </c>
      <c r="BP26" s="87"/>
      <c r="BQ26" s="87"/>
      <c r="BR26" s="90" t="s">
        <v>182</v>
      </c>
      <c r="BS26" s="87"/>
      <c r="BT26" s="87"/>
      <c r="BU26" s="91"/>
    </row>
    <row r="27" spans="1:73" ht="21" customHeight="1" thickBot="1">
      <c r="A27" s="71"/>
      <c r="B27" s="72"/>
      <c r="C27" s="72"/>
      <c r="D27" s="72"/>
      <c r="E27" s="72"/>
      <c r="F27" s="72"/>
      <c r="G27" s="72"/>
      <c r="H27" s="72"/>
      <c r="I27" s="72"/>
      <c r="J27" s="73"/>
      <c r="K27" s="79"/>
      <c r="L27" s="80"/>
      <c r="M27" s="80"/>
      <c r="N27" s="80"/>
      <c r="O27" s="80"/>
      <c r="P27" s="80"/>
      <c r="Q27" s="79"/>
      <c r="R27" s="80"/>
      <c r="S27" s="80"/>
      <c r="T27" s="80"/>
      <c r="U27" s="80"/>
      <c r="V27" s="80"/>
      <c r="W27" s="79"/>
      <c r="X27" s="80"/>
      <c r="Y27" s="80"/>
      <c r="Z27" s="80"/>
      <c r="AA27" s="80"/>
      <c r="AB27" s="80"/>
      <c r="AC27" s="79"/>
      <c r="AD27" s="80"/>
      <c r="AE27" s="80"/>
      <c r="AF27" s="80"/>
      <c r="AG27" s="80"/>
      <c r="AH27" s="81"/>
      <c r="AJ27" s="32"/>
      <c r="AM27" s="92" t="s">
        <v>179</v>
      </c>
      <c r="AN27" s="93"/>
      <c r="AO27" s="93"/>
      <c r="AP27" s="93"/>
      <c r="AQ27" s="93"/>
      <c r="AR27" s="93"/>
      <c r="AS27" s="94"/>
      <c r="AT27" s="95">
        <v>300</v>
      </c>
      <c r="AU27" s="96"/>
      <c r="AV27" s="96"/>
      <c r="AW27" s="97">
        <v>127</v>
      </c>
      <c r="AX27" s="98"/>
      <c r="AY27" s="99"/>
      <c r="AZ27" s="100">
        <f>SUM(AT27*AW27)</f>
        <v>38100</v>
      </c>
      <c r="BA27" s="101"/>
      <c r="BB27" s="102"/>
      <c r="BC27" s="103" t="s">
        <v>87</v>
      </c>
      <c r="BD27" s="93"/>
      <c r="BE27" s="93"/>
      <c r="BF27" s="93"/>
      <c r="BG27" s="93"/>
      <c r="BH27" s="93"/>
      <c r="BI27" s="104">
        <v>300</v>
      </c>
      <c r="BJ27" s="105"/>
      <c r="BK27" s="105"/>
      <c r="BL27" s="97">
        <v>127</v>
      </c>
      <c r="BM27" s="98"/>
      <c r="BN27" s="99"/>
      <c r="BO27" s="100">
        <f>SUM(BI27*BM27)</f>
        <v>0</v>
      </c>
      <c r="BP27" s="101"/>
      <c r="BQ27" s="106"/>
      <c r="BR27" s="107">
        <f>SUM(BO27,AZ27)</f>
        <v>38100</v>
      </c>
      <c r="BS27" s="108"/>
      <c r="BT27" s="108"/>
      <c r="BU27" s="49" t="s">
        <v>4</v>
      </c>
    </row>
    <row r="28" spans="1:73" ht="21" customHeight="1">
      <c r="A28" s="71"/>
      <c r="B28" s="72"/>
      <c r="C28" s="72"/>
      <c r="D28" s="72"/>
      <c r="E28" s="72"/>
      <c r="F28" s="72"/>
      <c r="G28" s="72"/>
      <c r="H28" s="72"/>
      <c r="I28" s="72"/>
      <c r="J28" s="73"/>
      <c r="K28" s="79"/>
      <c r="L28" s="80"/>
      <c r="M28" s="80"/>
      <c r="N28" s="80"/>
      <c r="O28" s="80"/>
      <c r="P28" s="80"/>
      <c r="Q28" s="79"/>
      <c r="R28" s="80"/>
      <c r="S28" s="80"/>
      <c r="T28" s="80"/>
      <c r="U28" s="80"/>
      <c r="V28" s="80"/>
      <c r="W28" s="79"/>
      <c r="X28" s="80"/>
      <c r="Y28" s="80"/>
      <c r="Z28" s="80"/>
      <c r="AA28" s="80"/>
      <c r="AB28" s="80"/>
      <c r="AC28" s="79"/>
      <c r="AD28" s="80"/>
      <c r="AE28" s="80"/>
      <c r="AF28" s="80"/>
      <c r="AG28" s="80"/>
      <c r="AH28" s="81"/>
      <c r="AJ28" s="32"/>
      <c r="AM28" s="83" t="s">
        <v>184</v>
      </c>
      <c r="AN28" s="84"/>
      <c r="AO28" s="84"/>
      <c r="AP28" s="84"/>
      <c r="AQ28" s="84"/>
      <c r="AR28" s="84"/>
      <c r="AS28" s="85"/>
      <c r="AT28" s="109" t="s">
        <v>76</v>
      </c>
      <c r="AU28" s="109"/>
      <c r="AV28" s="109"/>
      <c r="AW28" s="109"/>
      <c r="AX28" s="109"/>
      <c r="AY28" s="109"/>
      <c r="AZ28" s="109" t="s">
        <v>77</v>
      </c>
      <c r="BA28" s="109"/>
      <c r="BB28" s="109"/>
      <c r="BC28" s="109"/>
      <c r="BD28" s="109"/>
      <c r="BE28" s="109"/>
      <c r="BF28" s="109" t="s">
        <v>78</v>
      </c>
      <c r="BG28" s="109"/>
      <c r="BH28" s="109"/>
      <c r="BI28" s="109"/>
      <c r="BJ28" s="109"/>
      <c r="BK28" s="109"/>
      <c r="BL28" s="109" t="s">
        <v>80</v>
      </c>
      <c r="BM28" s="109"/>
      <c r="BN28" s="109"/>
      <c r="BO28" s="109"/>
      <c r="BP28" s="109"/>
      <c r="BQ28" s="86"/>
      <c r="BR28" s="110" t="s">
        <v>177</v>
      </c>
      <c r="BS28" s="109"/>
      <c r="BT28" s="109"/>
      <c r="BU28" s="111"/>
    </row>
    <row r="29" spans="1:73" ht="21" customHeight="1">
      <c r="A29" s="118"/>
      <c r="B29" s="60"/>
      <c r="C29" s="60"/>
      <c r="D29" s="60"/>
      <c r="E29" s="60"/>
      <c r="F29" s="60"/>
      <c r="G29" s="60"/>
      <c r="H29" s="60"/>
      <c r="I29" s="60"/>
      <c r="J29" s="119"/>
      <c r="K29" s="120"/>
      <c r="L29" s="121"/>
      <c r="M29" s="121"/>
      <c r="N29" s="121"/>
      <c r="O29" s="121"/>
      <c r="P29" s="121"/>
      <c r="Q29" s="120"/>
      <c r="R29" s="121"/>
      <c r="S29" s="121"/>
      <c r="T29" s="121"/>
      <c r="U29" s="121"/>
      <c r="V29" s="121"/>
      <c r="W29" s="120"/>
      <c r="X29" s="121"/>
      <c r="Y29" s="121"/>
      <c r="Z29" s="121"/>
      <c r="AA29" s="121"/>
      <c r="AB29" s="121"/>
      <c r="AC29" s="120"/>
      <c r="AD29" s="121"/>
      <c r="AE29" s="121"/>
      <c r="AF29" s="121"/>
      <c r="AG29" s="121"/>
      <c r="AH29" s="122"/>
      <c r="AJ29" s="32"/>
      <c r="AM29" s="115" t="s">
        <v>56</v>
      </c>
      <c r="AN29" s="116"/>
      <c r="AO29" s="116"/>
      <c r="AP29" s="116"/>
      <c r="AQ29" s="116"/>
      <c r="AR29" s="116"/>
      <c r="AS29" s="117"/>
      <c r="AT29" s="113" t="s">
        <v>174</v>
      </c>
      <c r="AU29" s="113"/>
      <c r="AV29" s="40" t="s">
        <v>175</v>
      </c>
      <c r="AW29" s="113" t="s">
        <v>176</v>
      </c>
      <c r="AX29" s="113"/>
      <c r="AY29" s="113"/>
      <c r="AZ29" s="113" t="s">
        <v>174</v>
      </c>
      <c r="BA29" s="113"/>
      <c r="BB29" s="40" t="s">
        <v>175</v>
      </c>
      <c r="BC29" s="113" t="s">
        <v>176</v>
      </c>
      <c r="BD29" s="113"/>
      <c r="BE29" s="113"/>
      <c r="BF29" s="113" t="s">
        <v>174</v>
      </c>
      <c r="BG29" s="113"/>
      <c r="BH29" s="40" t="s">
        <v>175</v>
      </c>
      <c r="BI29" s="113" t="s">
        <v>176</v>
      </c>
      <c r="BJ29" s="113"/>
      <c r="BK29" s="113"/>
      <c r="BL29" s="113" t="s">
        <v>174</v>
      </c>
      <c r="BM29" s="113"/>
      <c r="BN29" s="40" t="s">
        <v>175</v>
      </c>
      <c r="BO29" s="113" t="s">
        <v>176</v>
      </c>
      <c r="BP29" s="113"/>
      <c r="BQ29" s="123"/>
      <c r="BR29" s="112"/>
      <c r="BS29" s="113"/>
      <c r="BT29" s="113"/>
      <c r="BU29" s="114"/>
    </row>
    <row r="30" spans="1:73" ht="21" customHeight="1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AJ30" s="32"/>
      <c r="AM30" s="124" t="s">
        <v>22</v>
      </c>
      <c r="AN30" s="125"/>
      <c r="AO30" s="125"/>
      <c r="AP30" s="125"/>
      <c r="AQ30" s="125"/>
      <c r="AR30" s="125" t="s">
        <v>47</v>
      </c>
      <c r="AS30" s="126"/>
      <c r="AT30" s="127">
        <v>3000</v>
      </c>
      <c r="AU30" s="128"/>
      <c r="AV30" s="44">
        <v>1</v>
      </c>
      <c r="AW30" s="129">
        <f aca="true" t="shared" si="1" ref="AW30:AW35">SUM(AT30*AV30)</f>
        <v>3000</v>
      </c>
      <c r="AX30" s="129"/>
      <c r="AY30" s="130"/>
      <c r="AZ30" s="127">
        <v>1000</v>
      </c>
      <c r="BA30" s="128"/>
      <c r="BB30" s="44">
        <v>1</v>
      </c>
      <c r="BC30" s="129">
        <f aca="true" t="shared" si="2" ref="BC30:BC35">SUM(AZ30*BB30)</f>
        <v>1000</v>
      </c>
      <c r="BD30" s="129"/>
      <c r="BE30" s="130"/>
      <c r="BF30" s="127">
        <v>1000</v>
      </c>
      <c r="BG30" s="128"/>
      <c r="BH30" s="44">
        <v>2</v>
      </c>
      <c r="BI30" s="129">
        <f aca="true" t="shared" si="3" ref="BI30:BI35">SUM(BF30*BH30)</f>
        <v>2000</v>
      </c>
      <c r="BJ30" s="129"/>
      <c r="BK30" s="130"/>
      <c r="BL30" s="127">
        <v>1000</v>
      </c>
      <c r="BM30" s="128"/>
      <c r="BN30" s="44">
        <v>4</v>
      </c>
      <c r="BO30" s="129">
        <f aca="true" t="shared" si="4" ref="BO30:BO35">SUM(BL30*BN30)</f>
        <v>4000</v>
      </c>
      <c r="BP30" s="129"/>
      <c r="BQ30" s="131"/>
      <c r="BR30" s="132">
        <f aca="true" t="shared" si="5" ref="BR30:BR35">SUM(AW30,BC30,BI30,BO30)</f>
        <v>10000</v>
      </c>
      <c r="BS30" s="133"/>
      <c r="BT30" s="134"/>
      <c r="BU30" s="50" t="s">
        <v>4</v>
      </c>
    </row>
    <row r="31" spans="1:73" ht="21" customHeight="1">
      <c r="A31" s="21" t="s">
        <v>159</v>
      </c>
      <c r="B31" s="17"/>
      <c r="C31" s="22"/>
      <c r="D31" s="22"/>
      <c r="E31" s="22"/>
      <c r="F31" s="22"/>
      <c r="G31" s="22"/>
      <c r="H31" s="22"/>
      <c r="I31" s="22"/>
      <c r="J31" s="22"/>
      <c r="K31" s="9" t="s">
        <v>143</v>
      </c>
      <c r="L31" s="9"/>
      <c r="M31" s="9"/>
      <c r="N31" s="9"/>
      <c r="O31" s="9"/>
      <c r="P31" s="9"/>
      <c r="Q31" s="9"/>
      <c r="R31" s="9"/>
      <c r="S31" s="28" t="s">
        <v>91</v>
      </c>
      <c r="T31" s="56" t="s">
        <v>158</v>
      </c>
      <c r="U31" s="56"/>
      <c r="W31" s="9" t="s">
        <v>160</v>
      </c>
      <c r="X31" s="9"/>
      <c r="Y31" s="9"/>
      <c r="Z31" s="9"/>
      <c r="AA31" s="2"/>
      <c r="AB31" s="9"/>
      <c r="AC31" s="9"/>
      <c r="AD31" s="9"/>
      <c r="AE31" s="28" t="s">
        <v>161</v>
      </c>
      <c r="AF31" s="56" t="s">
        <v>158</v>
      </c>
      <c r="AG31" s="56"/>
      <c r="AH31" s="23"/>
      <c r="AJ31" s="32"/>
      <c r="AM31" s="135" t="s">
        <v>22</v>
      </c>
      <c r="AN31" s="136"/>
      <c r="AO31" s="136"/>
      <c r="AP31" s="136"/>
      <c r="AQ31" s="136"/>
      <c r="AR31" s="136" t="s">
        <v>48</v>
      </c>
      <c r="AS31" s="137"/>
      <c r="AT31" s="138">
        <v>2000</v>
      </c>
      <c r="AU31" s="139"/>
      <c r="AV31" s="45">
        <v>1</v>
      </c>
      <c r="AW31" s="140">
        <f t="shared" si="1"/>
        <v>2000</v>
      </c>
      <c r="AX31" s="140"/>
      <c r="AY31" s="141"/>
      <c r="AZ31" s="138">
        <v>1000</v>
      </c>
      <c r="BA31" s="139"/>
      <c r="BB31" s="45">
        <v>1</v>
      </c>
      <c r="BC31" s="140">
        <f t="shared" si="2"/>
        <v>1000</v>
      </c>
      <c r="BD31" s="140"/>
      <c r="BE31" s="141"/>
      <c r="BF31" s="138">
        <v>1000</v>
      </c>
      <c r="BG31" s="139"/>
      <c r="BH31" s="45">
        <v>2</v>
      </c>
      <c r="BI31" s="140">
        <f t="shared" si="3"/>
        <v>2000</v>
      </c>
      <c r="BJ31" s="140"/>
      <c r="BK31" s="141"/>
      <c r="BL31" s="138">
        <v>1000</v>
      </c>
      <c r="BM31" s="139"/>
      <c r="BN31" s="45">
        <v>4</v>
      </c>
      <c r="BO31" s="140">
        <f t="shared" si="4"/>
        <v>4000</v>
      </c>
      <c r="BP31" s="140"/>
      <c r="BQ31" s="142"/>
      <c r="BR31" s="143">
        <f t="shared" si="5"/>
        <v>9000</v>
      </c>
      <c r="BS31" s="144"/>
      <c r="BT31" s="145"/>
      <c r="BU31" s="51" t="s">
        <v>4</v>
      </c>
    </row>
    <row r="32" spans="1:73" ht="21" customHeight="1">
      <c r="A32" s="30" t="s">
        <v>142</v>
      </c>
      <c r="B32" s="8"/>
      <c r="C32" s="8"/>
      <c r="D32" s="8"/>
      <c r="E32" s="8"/>
      <c r="F32" s="8"/>
      <c r="G32" s="8"/>
      <c r="H32" s="8"/>
      <c r="I32" s="8"/>
      <c r="J32" s="8"/>
      <c r="AH32" s="24"/>
      <c r="AJ32" s="32"/>
      <c r="AM32" s="135" t="s">
        <v>23</v>
      </c>
      <c r="AN32" s="136"/>
      <c r="AO32" s="136"/>
      <c r="AP32" s="136"/>
      <c r="AQ32" s="136"/>
      <c r="AR32" s="136" t="s">
        <v>47</v>
      </c>
      <c r="AS32" s="137"/>
      <c r="AT32" s="138">
        <v>1000</v>
      </c>
      <c r="AU32" s="139"/>
      <c r="AV32" s="45">
        <v>1</v>
      </c>
      <c r="AW32" s="140">
        <f t="shared" si="1"/>
        <v>1000</v>
      </c>
      <c r="AX32" s="140"/>
      <c r="AY32" s="141"/>
      <c r="AZ32" s="138">
        <v>1000</v>
      </c>
      <c r="BA32" s="139"/>
      <c r="BB32" s="45">
        <v>1</v>
      </c>
      <c r="BC32" s="140">
        <f t="shared" si="2"/>
        <v>1000</v>
      </c>
      <c r="BD32" s="140"/>
      <c r="BE32" s="141"/>
      <c r="BF32" s="138">
        <v>1000</v>
      </c>
      <c r="BG32" s="139"/>
      <c r="BH32" s="45">
        <v>2</v>
      </c>
      <c r="BI32" s="140">
        <f t="shared" si="3"/>
        <v>2000</v>
      </c>
      <c r="BJ32" s="140"/>
      <c r="BK32" s="141"/>
      <c r="BL32" s="138">
        <v>1000</v>
      </c>
      <c r="BM32" s="139"/>
      <c r="BN32" s="45">
        <v>4</v>
      </c>
      <c r="BO32" s="140">
        <f t="shared" si="4"/>
        <v>4000</v>
      </c>
      <c r="BP32" s="140"/>
      <c r="BQ32" s="142"/>
      <c r="BR32" s="143">
        <f t="shared" si="5"/>
        <v>8000</v>
      </c>
      <c r="BS32" s="144"/>
      <c r="BT32" s="145"/>
      <c r="BU32" s="51" t="s">
        <v>4</v>
      </c>
    </row>
    <row r="33" spans="1:73" ht="21" customHeight="1">
      <c r="A33" s="30" t="s">
        <v>142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4"/>
      <c r="AJ33" s="32"/>
      <c r="AM33" s="135" t="s">
        <v>23</v>
      </c>
      <c r="AN33" s="136"/>
      <c r="AO33" s="136"/>
      <c r="AP33" s="136"/>
      <c r="AQ33" s="136"/>
      <c r="AR33" s="136" t="s">
        <v>48</v>
      </c>
      <c r="AS33" s="137"/>
      <c r="AT33" s="138">
        <v>1000</v>
      </c>
      <c r="AU33" s="139"/>
      <c r="AV33" s="45">
        <v>1</v>
      </c>
      <c r="AW33" s="140">
        <f t="shared" si="1"/>
        <v>1000</v>
      </c>
      <c r="AX33" s="140"/>
      <c r="AY33" s="141"/>
      <c r="AZ33" s="138">
        <v>1000</v>
      </c>
      <c r="BA33" s="139"/>
      <c r="BB33" s="45">
        <v>1</v>
      </c>
      <c r="BC33" s="140">
        <f t="shared" si="2"/>
        <v>1000</v>
      </c>
      <c r="BD33" s="140"/>
      <c r="BE33" s="141"/>
      <c r="BF33" s="138">
        <v>1000</v>
      </c>
      <c r="BG33" s="139"/>
      <c r="BH33" s="45">
        <v>2</v>
      </c>
      <c r="BI33" s="140">
        <f t="shared" si="3"/>
        <v>2000</v>
      </c>
      <c r="BJ33" s="140"/>
      <c r="BK33" s="141"/>
      <c r="BL33" s="138">
        <v>1000</v>
      </c>
      <c r="BM33" s="139"/>
      <c r="BN33" s="45">
        <v>4</v>
      </c>
      <c r="BO33" s="140">
        <f t="shared" si="4"/>
        <v>4000</v>
      </c>
      <c r="BP33" s="140"/>
      <c r="BQ33" s="142"/>
      <c r="BR33" s="143">
        <f t="shared" si="5"/>
        <v>8000</v>
      </c>
      <c r="BS33" s="144"/>
      <c r="BT33" s="145"/>
      <c r="BU33" s="51" t="s">
        <v>4</v>
      </c>
    </row>
    <row r="34" spans="1:73" ht="21" customHeight="1">
      <c r="A34" s="30" t="s">
        <v>142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24"/>
      <c r="AJ34" s="32"/>
      <c r="AM34" s="135" t="s">
        <v>24</v>
      </c>
      <c r="AN34" s="136"/>
      <c r="AO34" s="136"/>
      <c r="AP34" s="136"/>
      <c r="AQ34" s="136"/>
      <c r="AR34" s="136"/>
      <c r="AS34" s="137"/>
      <c r="AT34" s="138">
        <v>500</v>
      </c>
      <c r="AU34" s="139"/>
      <c r="AV34" s="45">
        <v>1</v>
      </c>
      <c r="AW34" s="140">
        <f t="shared" si="1"/>
        <v>500</v>
      </c>
      <c r="AX34" s="140"/>
      <c r="AY34" s="141"/>
      <c r="AZ34" s="138">
        <v>1000</v>
      </c>
      <c r="BA34" s="139"/>
      <c r="BB34" s="45">
        <v>1</v>
      </c>
      <c r="BC34" s="140">
        <f t="shared" si="2"/>
        <v>1000</v>
      </c>
      <c r="BD34" s="140"/>
      <c r="BE34" s="141"/>
      <c r="BF34" s="138">
        <v>1000</v>
      </c>
      <c r="BG34" s="139"/>
      <c r="BH34" s="45">
        <v>2</v>
      </c>
      <c r="BI34" s="140">
        <f t="shared" si="3"/>
        <v>2000</v>
      </c>
      <c r="BJ34" s="140"/>
      <c r="BK34" s="141"/>
      <c r="BL34" s="138">
        <v>1000</v>
      </c>
      <c r="BM34" s="139"/>
      <c r="BN34" s="45">
        <v>4</v>
      </c>
      <c r="BO34" s="140">
        <f t="shared" si="4"/>
        <v>4000</v>
      </c>
      <c r="BP34" s="140"/>
      <c r="BQ34" s="142"/>
      <c r="BR34" s="143">
        <f t="shared" si="5"/>
        <v>7500</v>
      </c>
      <c r="BS34" s="144"/>
      <c r="BT34" s="145"/>
      <c r="BU34" s="51" t="s">
        <v>4</v>
      </c>
    </row>
    <row r="35" spans="1:73" ht="21" customHeight="1" thickBot="1">
      <c r="A35" s="30" t="s">
        <v>142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4"/>
      <c r="AJ35" s="32"/>
      <c r="AM35" s="146" t="s">
        <v>25</v>
      </c>
      <c r="AN35" s="147"/>
      <c r="AO35" s="147"/>
      <c r="AP35" s="147"/>
      <c r="AQ35" s="147"/>
      <c r="AR35" s="147"/>
      <c r="AS35" s="148"/>
      <c r="AT35" s="149">
        <v>1000</v>
      </c>
      <c r="AU35" s="150"/>
      <c r="AV35" s="46">
        <v>1</v>
      </c>
      <c r="AW35" s="151">
        <f t="shared" si="1"/>
        <v>1000</v>
      </c>
      <c r="AX35" s="151"/>
      <c r="AY35" s="152"/>
      <c r="AZ35" s="149">
        <v>1000</v>
      </c>
      <c r="BA35" s="150"/>
      <c r="BB35" s="46">
        <v>1</v>
      </c>
      <c r="BC35" s="151">
        <f t="shared" si="2"/>
        <v>1000</v>
      </c>
      <c r="BD35" s="151"/>
      <c r="BE35" s="152"/>
      <c r="BF35" s="149">
        <v>1000</v>
      </c>
      <c r="BG35" s="150"/>
      <c r="BH35" s="46">
        <v>2</v>
      </c>
      <c r="BI35" s="151">
        <f t="shared" si="3"/>
        <v>2000</v>
      </c>
      <c r="BJ35" s="151"/>
      <c r="BK35" s="152"/>
      <c r="BL35" s="149">
        <v>1000</v>
      </c>
      <c r="BM35" s="150"/>
      <c r="BN35" s="46">
        <v>4</v>
      </c>
      <c r="BO35" s="151">
        <f t="shared" si="4"/>
        <v>4000</v>
      </c>
      <c r="BP35" s="151"/>
      <c r="BQ35" s="153"/>
      <c r="BR35" s="154">
        <f t="shared" si="5"/>
        <v>8000</v>
      </c>
      <c r="BS35" s="155"/>
      <c r="BT35" s="156"/>
      <c r="BU35" s="52" t="s">
        <v>4</v>
      </c>
    </row>
    <row r="36" spans="1:73" ht="21" customHeight="1" thickBot="1" thickTop="1">
      <c r="A36" s="30" t="s">
        <v>20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4"/>
      <c r="AJ36" s="32"/>
      <c r="AM36" s="157" t="s">
        <v>177</v>
      </c>
      <c r="AN36" s="98"/>
      <c r="AO36" s="98"/>
      <c r="AP36" s="98"/>
      <c r="AQ36" s="98"/>
      <c r="AR36" s="98"/>
      <c r="AS36" s="158"/>
      <c r="AT36" s="159">
        <f>SUM(AW30:AY36)</f>
        <v>8500</v>
      </c>
      <c r="AU36" s="160"/>
      <c r="AV36" s="160"/>
      <c r="AW36" s="160"/>
      <c r="AX36" s="160"/>
      <c r="AY36" s="160"/>
      <c r="AZ36" s="159">
        <f>SUM(BC30:BE36)</f>
        <v>6000</v>
      </c>
      <c r="BA36" s="160"/>
      <c r="BB36" s="160"/>
      <c r="BC36" s="160"/>
      <c r="BD36" s="160"/>
      <c r="BE36" s="160"/>
      <c r="BF36" s="159">
        <f>SUM(BI30:BK36)</f>
        <v>12000</v>
      </c>
      <c r="BG36" s="160"/>
      <c r="BH36" s="160"/>
      <c r="BI36" s="160"/>
      <c r="BJ36" s="160"/>
      <c r="BK36" s="160"/>
      <c r="BL36" s="159">
        <f>SUM(BO30:BQ36)</f>
        <v>24000</v>
      </c>
      <c r="BM36" s="160"/>
      <c r="BN36" s="160"/>
      <c r="BO36" s="160"/>
      <c r="BP36" s="160"/>
      <c r="BQ36" s="160"/>
      <c r="BR36" s="107">
        <f>SUM(AT36,AZ36,BF36,BL36:BO36)</f>
        <v>50500</v>
      </c>
      <c r="BS36" s="108"/>
      <c r="BT36" s="108"/>
      <c r="BU36" s="53" t="s">
        <v>4</v>
      </c>
    </row>
    <row r="37" spans="1:73" ht="21" customHeight="1">
      <c r="A37" s="30" t="s">
        <v>20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24"/>
      <c r="AJ37" s="32"/>
      <c r="AM37" s="83" t="s">
        <v>183</v>
      </c>
      <c r="AN37" s="84"/>
      <c r="AO37" s="84"/>
      <c r="AP37" s="84"/>
      <c r="AQ37" s="84"/>
      <c r="AR37" s="84"/>
      <c r="AS37" s="85"/>
      <c r="AT37" s="86" t="s">
        <v>174</v>
      </c>
      <c r="AU37" s="88"/>
      <c r="AV37" s="47" t="s">
        <v>175</v>
      </c>
      <c r="AW37" s="86" t="s">
        <v>176</v>
      </c>
      <c r="AX37" s="87"/>
      <c r="AY37" s="88"/>
      <c r="AZ37" s="86" t="s">
        <v>174</v>
      </c>
      <c r="BA37" s="88"/>
      <c r="BB37" s="47" t="s">
        <v>175</v>
      </c>
      <c r="BC37" s="86" t="s">
        <v>176</v>
      </c>
      <c r="BD37" s="87"/>
      <c r="BE37" s="88"/>
      <c r="BF37" s="86" t="s">
        <v>174</v>
      </c>
      <c r="BG37" s="88"/>
      <c r="BH37" s="47" t="s">
        <v>175</v>
      </c>
      <c r="BI37" s="86" t="s">
        <v>176</v>
      </c>
      <c r="BJ37" s="87"/>
      <c r="BK37" s="88"/>
      <c r="BL37" s="86" t="s">
        <v>174</v>
      </c>
      <c r="BM37" s="88"/>
      <c r="BN37" s="47" t="s">
        <v>175</v>
      </c>
      <c r="BO37" s="86" t="s">
        <v>176</v>
      </c>
      <c r="BP37" s="87"/>
      <c r="BQ37" s="87"/>
      <c r="BR37" s="90" t="s">
        <v>182</v>
      </c>
      <c r="BS37" s="87"/>
      <c r="BT37" s="87"/>
      <c r="BU37" s="91"/>
    </row>
    <row r="38" spans="1:73" ht="21" customHeight="1" thickBot="1">
      <c r="A38" s="30" t="s">
        <v>20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24"/>
      <c r="AJ38" s="32"/>
      <c r="AM38" s="92" t="s">
        <v>61</v>
      </c>
      <c r="AN38" s="93"/>
      <c r="AO38" s="93"/>
      <c r="AP38" s="93"/>
      <c r="AQ38" s="93"/>
      <c r="AR38" s="93"/>
      <c r="AS38" s="94"/>
      <c r="AT38" s="161">
        <v>10</v>
      </c>
      <c r="AU38" s="162"/>
      <c r="AV38" s="48">
        <v>1</v>
      </c>
      <c r="AW38" s="163">
        <f>SUM(AT38*AV38)</f>
        <v>10</v>
      </c>
      <c r="AX38" s="163"/>
      <c r="AY38" s="164"/>
      <c r="AZ38" s="161">
        <v>10</v>
      </c>
      <c r="BA38" s="162"/>
      <c r="BB38" s="48">
        <v>1</v>
      </c>
      <c r="BC38" s="163">
        <f>SUM(AZ38*BB38)</f>
        <v>10</v>
      </c>
      <c r="BD38" s="163"/>
      <c r="BE38" s="164"/>
      <c r="BF38" s="161"/>
      <c r="BG38" s="162"/>
      <c r="BH38" s="48"/>
      <c r="BI38" s="163">
        <f>SUM(BF38*BH38)</f>
        <v>0</v>
      </c>
      <c r="BJ38" s="163"/>
      <c r="BK38" s="164"/>
      <c r="BL38" s="161"/>
      <c r="BM38" s="162"/>
      <c r="BN38" s="48"/>
      <c r="BO38" s="163">
        <f>SUM(BL38*BN38)</f>
        <v>0</v>
      </c>
      <c r="BP38" s="163"/>
      <c r="BQ38" s="165"/>
      <c r="BR38" s="166">
        <f>SUM(AW38,BC38,BI38,BO38)</f>
        <v>20</v>
      </c>
      <c r="BS38" s="167"/>
      <c r="BT38" s="168"/>
      <c r="BU38" s="49" t="s">
        <v>4</v>
      </c>
    </row>
    <row r="39" spans="1:71" ht="21" customHeight="1">
      <c r="A39" s="30" t="s">
        <v>20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24"/>
      <c r="AJ39" s="32"/>
      <c r="AM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3" ht="21" customHeight="1">
      <c r="A40" s="31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25"/>
      <c r="AJ40" s="32"/>
      <c r="AM40" s="34" t="s">
        <v>187</v>
      </c>
      <c r="AT40" s="72" t="s">
        <v>189</v>
      </c>
      <c r="AU40" s="72"/>
      <c r="AV40" s="72"/>
      <c r="AW40" s="169">
        <f>BQ11</f>
        <v>99000</v>
      </c>
      <c r="AX40" s="169"/>
      <c r="AY40" s="169"/>
      <c r="AZ40" s="43" t="s">
        <v>18</v>
      </c>
      <c r="BA40" s="72" t="s">
        <v>190</v>
      </c>
      <c r="BB40" s="72"/>
      <c r="BC40" s="72"/>
      <c r="BD40" s="169">
        <f>BQ24</f>
        <v>120920</v>
      </c>
      <c r="BE40" s="169"/>
      <c r="BF40" s="169"/>
      <c r="BG40" s="14" t="s">
        <v>19</v>
      </c>
      <c r="BH40" s="173">
        <f>AW40-BD40</f>
        <v>-21920</v>
      </c>
      <c r="BI40" s="173"/>
      <c r="BJ40" s="173"/>
      <c r="BK40" s="173"/>
      <c r="BL40" s="41" t="s">
        <v>188</v>
      </c>
      <c r="BM40" s="41"/>
      <c r="BN40" s="41"/>
      <c r="BO40" s="42"/>
      <c r="BP40" s="171">
        <f>BH40</f>
        <v>-21920</v>
      </c>
      <c r="BQ40" s="171"/>
      <c r="BR40" s="171"/>
      <c r="BS40" s="171"/>
      <c r="BT40" s="172" t="s">
        <v>186</v>
      </c>
      <c r="BU40" s="172"/>
    </row>
  </sheetData>
  <sheetProtection/>
  <mergeCells count="328">
    <mergeCell ref="BR36:BT36"/>
    <mergeCell ref="AW27:AY27"/>
    <mergeCell ref="BH40:BK40"/>
    <mergeCell ref="BC26:BH26"/>
    <mergeCell ref="BC27:BH27"/>
    <mergeCell ref="BL26:BN26"/>
    <mergeCell ref="BL27:BN27"/>
    <mergeCell ref="BI26:BK26"/>
    <mergeCell ref="BL36:BQ36"/>
    <mergeCell ref="BP40:BS40"/>
    <mergeCell ref="AT27:AV27"/>
    <mergeCell ref="J4:S4"/>
    <mergeCell ref="AZ26:BB26"/>
    <mergeCell ref="BO26:BQ26"/>
    <mergeCell ref="BO27:BQ27"/>
    <mergeCell ref="BQ24:BT24"/>
    <mergeCell ref="BR19:BT19"/>
    <mergeCell ref="BK19:BL19"/>
    <mergeCell ref="BE19:BG19"/>
    <mergeCell ref="BR26:BU26"/>
    <mergeCell ref="BT40:BU40"/>
    <mergeCell ref="AT40:AV40"/>
    <mergeCell ref="BA40:BC40"/>
    <mergeCell ref="AM38:AS38"/>
    <mergeCell ref="AT38:AU38"/>
    <mergeCell ref="AW38:AY38"/>
    <mergeCell ref="AZ38:BA38"/>
    <mergeCell ref="BC38:BE38"/>
    <mergeCell ref="BF38:BG38"/>
    <mergeCell ref="BI38:BK38"/>
    <mergeCell ref="AM36:AS36"/>
    <mergeCell ref="AT36:AY36"/>
    <mergeCell ref="AZ36:BE36"/>
    <mergeCell ref="AW40:AY40"/>
    <mergeCell ref="BD40:BF40"/>
    <mergeCell ref="BR30:BT30"/>
    <mergeCell ref="BR31:BT31"/>
    <mergeCell ref="BR32:BT32"/>
    <mergeCell ref="BR33:BT33"/>
    <mergeCell ref="BR34:BT34"/>
    <mergeCell ref="BR35:BT35"/>
    <mergeCell ref="BF36:BK36"/>
    <mergeCell ref="BI34:BK34"/>
    <mergeCell ref="BL34:BM34"/>
    <mergeCell ref="BO34:BQ34"/>
    <mergeCell ref="AZ35:BA35"/>
    <mergeCell ref="BC35:BE35"/>
    <mergeCell ref="BF35:BG35"/>
    <mergeCell ref="BI35:BK35"/>
    <mergeCell ref="BL35:BM35"/>
    <mergeCell ref="BO35:BQ35"/>
    <mergeCell ref="BC34:BE34"/>
    <mergeCell ref="BO32:BQ32"/>
    <mergeCell ref="AZ33:BA33"/>
    <mergeCell ref="BC33:BE33"/>
    <mergeCell ref="BF33:BG33"/>
    <mergeCell ref="BI33:BK33"/>
    <mergeCell ref="BL33:BM33"/>
    <mergeCell ref="BO33:BQ33"/>
    <mergeCell ref="AZ34:BA34"/>
    <mergeCell ref="BO30:BQ30"/>
    <mergeCell ref="AZ31:BA31"/>
    <mergeCell ref="BC31:BE31"/>
    <mergeCell ref="BF31:BG31"/>
    <mergeCell ref="BI31:BK31"/>
    <mergeCell ref="BL31:BM31"/>
    <mergeCell ref="BO31:BQ31"/>
    <mergeCell ref="BC30:BE30"/>
    <mergeCell ref="BF30:BG30"/>
    <mergeCell ref="BI30:BK30"/>
    <mergeCell ref="BL30:BM30"/>
    <mergeCell ref="AZ32:BA32"/>
    <mergeCell ref="BC32:BE32"/>
    <mergeCell ref="BF32:BG32"/>
    <mergeCell ref="BI32:BK32"/>
    <mergeCell ref="BL32:BM32"/>
    <mergeCell ref="AZ30:BA30"/>
    <mergeCell ref="AT31:AU31"/>
    <mergeCell ref="AT32:AU32"/>
    <mergeCell ref="AT33:AU33"/>
    <mergeCell ref="AT34:AU34"/>
    <mergeCell ref="AM29:AS29"/>
    <mergeCell ref="AM30:AQ30"/>
    <mergeCell ref="AR32:AS32"/>
    <mergeCell ref="AR34:AS34"/>
    <mergeCell ref="AM35:AQ35"/>
    <mergeCell ref="AR35:AS35"/>
    <mergeCell ref="AM33:AQ33"/>
    <mergeCell ref="AR33:AS33"/>
    <mergeCell ref="AM32:AQ32"/>
    <mergeCell ref="AM34:AQ34"/>
    <mergeCell ref="BM24:BP24"/>
    <mergeCell ref="BI29:BK29"/>
    <mergeCell ref="BL29:BM29"/>
    <mergeCell ref="BO29:BQ29"/>
    <mergeCell ref="AM31:AQ31"/>
    <mergeCell ref="AR31:AS31"/>
    <mergeCell ref="AW30:AY30"/>
    <mergeCell ref="AW31:AY31"/>
    <mergeCell ref="AR30:AS30"/>
    <mergeCell ref="AM28:AS28"/>
    <mergeCell ref="AT35:AU35"/>
    <mergeCell ref="AZ28:BE28"/>
    <mergeCell ref="BF28:BK28"/>
    <mergeCell ref="AW33:AY33"/>
    <mergeCell ref="AW34:AY34"/>
    <mergeCell ref="AW35:AY35"/>
    <mergeCell ref="AT28:AY28"/>
    <mergeCell ref="BF34:BG34"/>
    <mergeCell ref="AW32:AY32"/>
    <mergeCell ref="AT30:AU30"/>
    <mergeCell ref="AT21:AZ21"/>
    <mergeCell ref="AT22:AZ22"/>
    <mergeCell ref="AT23:AZ23"/>
    <mergeCell ref="BL28:BQ28"/>
    <mergeCell ref="AW29:AY29"/>
    <mergeCell ref="AZ29:BA29"/>
    <mergeCell ref="BC29:BE29"/>
    <mergeCell ref="BF29:BG29"/>
    <mergeCell ref="AT26:AV26"/>
    <mergeCell ref="AT29:AU29"/>
    <mergeCell ref="BE20:BG20"/>
    <mergeCell ref="BK20:BL20"/>
    <mergeCell ref="BR20:BT20"/>
    <mergeCell ref="BR21:BT21"/>
    <mergeCell ref="BR22:BT22"/>
    <mergeCell ref="BR23:BT23"/>
    <mergeCell ref="BR18:BT18"/>
    <mergeCell ref="BR13:BT13"/>
    <mergeCell ref="BR14:BT14"/>
    <mergeCell ref="BR15:BT15"/>
    <mergeCell ref="BE15:BG15"/>
    <mergeCell ref="BK15:BL15"/>
    <mergeCell ref="AT17:AY17"/>
    <mergeCell ref="AT18:AY18"/>
    <mergeCell ref="AT16:AY16"/>
    <mergeCell ref="BK16:BL16"/>
    <mergeCell ref="BK17:BL17"/>
    <mergeCell ref="BK18:BL18"/>
    <mergeCell ref="BM11:BP11"/>
    <mergeCell ref="BQ11:BT11"/>
    <mergeCell ref="BE16:BG16"/>
    <mergeCell ref="BE17:BG17"/>
    <mergeCell ref="BE18:BG18"/>
    <mergeCell ref="BO16:BP16"/>
    <mergeCell ref="BO17:BP17"/>
    <mergeCell ref="BO18:BP18"/>
    <mergeCell ref="BR16:BT16"/>
    <mergeCell ref="BR17:BT17"/>
    <mergeCell ref="BK8:BL8"/>
    <mergeCell ref="BK9:BL9"/>
    <mergeCell ref="BK10:BL10"/>
    <mergeCell ref="BQ5:BT5"/>
    <mergeCell ref="BQ6:BT6"/>
    <mergeCell ref="BQ7:BT7"/>
    <mergeCell ref="BQ8:BT8"/>
    <mergeCell ref="BQ9:BT9"/>
    <mergeCell ref="BQ10:BT10"/>
    <mergeCell ref="BM10:BO10"/>
    <mergeCell ref="BE8:BG8"/>
    <mergeCell ref="BE9:BG9"/>
    <mergeCell ref="BE10:BG10"/>
    <mergeCell ref="BM5:BO5"/>
    <mergeCell ref="BM6:BO6"/>
    <mergeCell ref="BM7:BO7"/>
    <mergeCell ref="BM8:BO8"/>
    <mergeCell ref="BM9:BO9"/>
    <mergeCell ref="BK5:BL5"/>
    <mergeCell ref="BK6:BL6"/>
    <mergeCell ref="AT8:AZ8"/>
    <mergeCell ref="AT9:AZ9"/>
    <mergeCell ref="AT10:AZ10"/>
    <mergeCell ref="BA5:BC5"/>
    <mergeCell ref="BA6:BC6"/>
    <mergeCell ref="BA7:BC7"/>
    <mergeCell ref="BA8:BC8"/>
    <mergeCell ref="BA9:BC9"/>
    <mergeCell ref="BA10:BC10"/>
    <mergeCell ref="AM1:BG2"/>
    <mergeCell ref="BM1:BN1"/>
    <mergeCell ref="BO2:BU2"/>
    <mergeCell ref="AT5:AZ5"/>
    <mergeCell ref="AT6:AZ6"/>
    <mergeCell ref="AT7:AZ7"/>
    <mergeCell ref="BE5:BG5"/>
    <mergeCell ref="BE6:BG6"/>
    <mergeCell ref="BE7:BG7"/>
    <mergeCell ref="BK7:BL7"/>
    <mergeCell ref="K29:P29"/>
    <mergeCell ref="Q29:V29"/>
    <mergeCell ref="W29:AB29"/>
    <mergeCell ref="AC29:AH29"/>
    <mergeCell ref="T31:U31"/>
    <mergeCell ref="AF31:AG31"/>
    <mergeCell ref="K27:P27"/>
    <mergeCell ref="Q27:V27"/>
    <mergeCell ref="W27:AB27"/>
    <mergeCell ref="AC27:AH27"/>
    <mergeCell ref="K28:P28"/>
    <mergeCell ref="Q28:V28"/>
    <mergeCell ref="W28:AB28"/>
    <mergeCell ref="AC28:AH28"/>
    <mergeCell ref="K25:P25"/>
    <mergeCell ref="Q25:V25"/>
    <mergeCell ref="W25:AB25"/>
    <mergeCell ref="AC25:AH25"/>
    <mergeCell ref="K26:P26"/>
    <mergeCell ref="Q26:V26"/>
    <mergeCell ref="W26:AB26"/>
    <mergeCell ref="AC26:AH26"/>
    <mergeCell ref="K23:P23"/>
    <mergeCell ref="Q23:V23"/>
    <mergeCell ref="W23:AB23"/>
    <mergeCell ref="AC23:AH23"/>
    <mergeCell ref="K24:P24"/>
    <mergeCell ref="Q24:V24"/>
    <mergeCell ref="W24:AB24"/>
    <mergeCell ref="AC24:AH24"/>
    <mergeCell ref="A28:G28"/>
    <mergeCell ref="H28:J28"/>
    <mergeCell ref="A29:G29"/>
    <mergeCell ref="H29:J29"/>
    <mergeCell ref="A12:J12"/>
    <mergeCell ref="K14:P14"/>
    <mergeCell ref="K15:P15"/>
    <mergeCell ref="K16:P16"/>
    <mergeCell ref="K17:P17"/>
    <mergeCell ref="K18:P18"/>
    <mergeCell ref="A25:G25"/>
    <mergeCell ref="H25:J25"/>
    <mergeCell ref="A26:G26"/>
    <mergeCell ref="H26:J26"/>
    <mergeCell ref="A27:G27"/>
    <mergeCell ref="H27:J27"/>
    <mergeCell ref="A22:G22"/>
    <mergeCell ref="H22:J22"/>
    <mergeCell ref="A23:G23"/>
    <mergeCell ref="H23:J23"/>
    <mergeCell ref="A24:G24"/>
    <mergeCell ref="H24:J24"/>
    <mergeCell ref="A19:G19"/>
    <mergeCell ref="H19:J19"/>
    <mergeCell ref="A20:G20"/>
    <mergeCell ref="H20:J20"/>
    <mergeCell ref="A21:G21"/>
    <mergeCell ref="H21:J21"/>
    <mergeCell ref="A16:G16"/>
    <mergeCell ref="H16:J16"/>
    <mergeCell ref="A17:G17"/>
    <mergeCell ref="H17:J17"/>
    <mergeCell ref="A18:G18"/>
    <mergeCell ref="H18:J18"/>
    <mergeCell ref="A15:G15"/>
    <mergeCell ref="H15:J15"/>
    <mergeCell ref="Q14:V14"/>
    <mergeCell ref="W14:AB14"/>
    <mergeCell ref="AC14:AH14"/>
    <mergeCell ref="Q15:V15"/>
    <mergeCell ref="Q17:V17"/>
    <mergeCell ref="W17:AB17"/>
    <mergeCell ref="AC17:AH17"/>
    <mergeCell ref="K13:P13"/>
    <mergeCell ref="Q13:V13"/>
    <mergeCell ref="W13:AB13"/>
    <mergeCell ref="AC13:AH13"/>
    <mergeCell ref="AB11:AH11"/>
    <mergeCell ref="S8:X8"/>
    <mergeCell ref="W15:AB15"/>
    <mergeCell ref="AC15:AH15"/>
    <mergeCell ref="Q16:V16"/>
    <mergeCell ref="W16:AB16"/>
    <mergeCell ref="AC16:AH16"/>
    <mergeCell ref="Z1:AA1"/>
    <mergeCell ref="A1:U2"/>
    <mergeCell ref="A14:G14"/>
    <mergeCell ref="H14:J14"/>
    <mergeCell ref="A13:J13"/>
    <mergeCell ref="L9:R9"/>
    <mergeCell ref="L10:R10"/>
    <mergeCell ref="L11:R11"/>
    <mergeCell ref="T9:Z9"/>
    <mergeCell ref="S5:X5"/>
    <mergeCell ref="S6:X6"/>
    <mergeCell ref="S7:X7"/>
    <mergeCell ref="AB2:AH2"/>
    <mergeCell ref="Q18:V18"/>
    <mergeCell ref="W18:AB18"/>
    <mergeCell ref="AC18:AH18"/>
    <mergeCell ref="T10:Z10"/>
    <mergeCell ref="T11:Z11"/>
    <mergeCell ref="AB9:AH9"/>
    <mergeCell ref="AB10:AH10"/>
    <mergeCell ref="K19:P19"/>
    <mergeCell ref="Q19:V19"/>
    <mergeCell ref="W19:AB19"/>
    <mergeCell ref="AC19:AH19"/>
    <mergeCell ref="K20:P20"/>
    <mergeCell ref="Q20:V20"/>
    <mergeCell ref="W20:AB20"/>
    <mergeCell ref="AC20:AH20"/>
    <mergeCell ref="K21:P21"/>
    <mergeCell ref="Q21:V21"/>
    <mergeCell ref="W21:AB21"/>
    <mergeCell ref="AC21:AH21"/>
    <mergeCell ref="K22:P22"/>
    <mergeCell ref="Q22:V22"/>
    <mergeCell ref="W22:AB22"/>
    <mergeCell ref="AC22:AH22"/>
    <mergeCell ref="BL38:BM38"/>
    <mergeCell ref="BO38:BQ38"/>
    <mergeCell ref="BR38:BT38"/>
    <mergeCell ref="AM27:AS27"/>
    <mergeCell ref="AZ37:BA37"/>
    <mergeCell ref="BC37:BE37"/>
    <mergeCell ref="BF37:BG37"/>
    <mergeCell ref="BI37:BK37"/>
    <mergeCell ref="BL37:BM37"/>
    <mergeCell ref="BO37:BQ37"/>
    <mergeCell ref="BR37:BU37"/>
    <mergeCell ref="BI27:BK27"/>
    <mergeCell ref="BR27:BT27"/>
    <mergeCell ref="AW26:AY26"/>
    <mergeCell ref="AM26:AS26"/>
    <mergeCell ref="AM37:AS37"/>
    <mergeCell ref="AT37:AU37"/>
    <mergeCell ref="AW37:AY37"/>
    <mergeCell ref="AZ27:BB27"/>
    <mergeCell ref="BR28:BU29"/>
  </mergeCells>
  <dataValidations count="29">
    <dataValidation type="list" allowBlank="1" showInputMessage="1" showErrorMessage="1" sqref="J5:J7">
      <formula1>開催日</formula1>
    </dataValidation>
    <dataValidation type="list" allowBlank="1" showInputMessage="1" showErrorMessage="1" sqref="S5:S7 AT16:AT18">
      <formula1>コート</formula1>
    </dataValidation>
    <dataValidation type="list" allowBlank="1" showInputMessage="1" showErrorMessage="1" sqref="M5:M8 AD1 BQ1">
      <formula1>月</formula1>
    </dataValidation>
    <dataValidation type="list" allowBlank="1" showInputMessage="1" showErrorMessage="1" sqref="P5:P8 AG1 BT1 BK15:BL15">
      <formula1>日</formula1>
    </dataValidation>
    <dataValidation type="list" allowBlank="1" showInputMessage="1" showErrorMessage="1" sqref="J4">
      <formula1>大会</formula1>
    </dataValidation>
    <dataValidation type="list" allowBlank="1" showInputMessage="1" showErrorMessage="1" sqref="F4">
      <formula1>回1</formula1>
    </dataValidation>
    <dataValidation type="list" allowBlank="1" showInputMessage="1" showErrorMessage="1" sqref="G4">
      <formula1>回2</formula1>
    </dataValidation>
    <dataValidation type="list" allowBlank="1" showInputMessage="1" showErrorMessage="1" sqref="S8">
      <formula1>会議室</formula1>
    </dataValidation>
    <dataValidation type="list" allowBlank="1" showInputMessage="1" showErrorMessage="1" sqref="L9:L11 T9:T11 AB9:AB11 AB2 BO2">
      <formula1>団体名</formula1>
    </dataValidation>
    <dataValidation type="list" allowBlank="1" showInputMessage="1" showErrorMessage="1" sqref="Z1 BM1">
      <formula1>年</formula1>
    </dataValidation>
    <dataValidation type="list" allowBlank="1" showInputMessage="1" showErrorMessage="1" sqref="A14:A29 AT5:AT10 AM30:AM35">
      <formula1>種目1</formula1>
    </dataValidation>
    <dataValidation type="list" allowBlank="1" showInputMessage="1" showErrorMessage="1" sqref="H14:H29 BA5:BA10 AR30:AR35">
      <formula1>種目2</formula1>
    </dataValidation>
    <dataValidation type="list" allowBlank="1" showInputMessage="1" showErrorMessage="1" sqref="K13:AH13 AT28:BQ28">
      <formula1>大会結果</formula1>
    </dataValidation>
    <dataValidation type="list" allowBlank="1" showInputMessage="1" showErrorMessage="1" sqref="T31 AF31">
      <formula1>ボール</formula1>
    </dataValidation>
    <dataValidation type="list" allowBlank="1" showInputMessage="1" showErrorMessage="1" sqref="BE5:BG10">
      <formula1>エントリー費</formula1>
    </dataValidation>
    <dataValidation type="list" allowBlank="1" showInputMessage="1" showErrorMessage="1" sqref="BK5:BL10">
      <formula1>チーム数</formula1>
    </dataValidation>
    <dataValidation type="list" allowBlank="1" showInputMessage="1" showErrorMessage="1" sqref="BE16:BG18">
      <formula1>コート使用料</formula1>
    </dataValidation>
    <dataValidation type="list" allowBlank="1" showInputMessage="1" showErrorMessage="1" sqref="BK16:BL18">
      <formula1>面</formula1>
    </dataValidation>
    <dataValidation type="list" allowBlank="1" showInputMessage="1" showErrorMessage="1" sqref="BO16:BP18 BK20:BL20">
      <formula1>減免</formula1>
    </dataValidation>
    <dataValidation type="list" allowBlank="1" showInputMessage="1" showErrorMessage="1" sqref="BE15:BG15">
      <formula1>食事</formula1>
    </dataValidation>
    <dataValidation type="list" allowBlank="1" showInputMessage="1" showErrorMessage="1" sqref="BM19">
      <formula1>ボール単位</formula1>
    </dataValidation>
    <dataValidation type="list" allowBlank="1" showInputMessage="1" showErrorMessage="1" sqref="BK19:BL19">
      <formula1>ボール数</formula1>
    </dataValidation>
    <dataValidation type="list" allowBlank="1" showInputMessage="1" showErrorMessage="1" sqref="BE20:BG20">
      <formula1>会議室料金</formula1>
    </dataValidation>
    <dataValidation type="list" allowBlank="1" showInputMessage="1" showErrorMessage="1" sqref="AT21:BB23">
      <formula1>諸経費</formula1>
    </dataValidation>
    <dataValidation type="list" allowBlank="1" showInputMessage="1" showErrorMessage="1" sqref="AM29:AS29">
      <formula1>商品</formula1>
    </dataValidation>
    <dataValidation type="list" allowBlank="1" showInputMessage="1" showErrorMessage="1" sqref="AZ30:BA35 BF30:BG35 BL30:BM35 AT30:AU35 AT27 BI27">
      <formula1>単価</formula1>
    </dataValidation>
    <dataValidation type="list" allowBlank="1" showInputMessage="1" showErrorMessage="1" sqref="AV30:AV35 BH30:BH35 BN30:BN35 BN38 AV38 BB38 BH38 BB30:BB35 AW27 BL27">
      <formula1>数</formula1>
    </dataValidation>
    <dataValidation type="list" allowBlank="1" showInputMessage="1" showErrorMessage="1" sqref="AT38:AU38 AZ38:BA38 BF38:BG38 BL38:BM38">
      <formula1>手数料</formula1>
    </dataValidation>
    <dataValidation type="list" allowBlank="1" showInputMessage="1" showErrorMessage="1" sqref="AM27:AS27 BC27">
      <formula1>参加賞</formula1>
    </dataValidation>
  </dataValidations>
  <printOptions/>
  <pageMargins left="0.984251968503937" right="0.7874015748031497" top="0.7874015748031497" bottom="0.1968503937007874" header="0.5118110236220472" footer="0.5118110236220472"/>
  <pageSetup horizontalDpi="600" verticalDpi="600" orientation="landscape" paperSize="8" r:id="rId1"/>
  <headerFooter alignWithMargins="0">
    <oddHeader>&amp;R2014.09.15改訂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9"/>
  <sheetViews>
    <sheetView zoomScalePageLayoutView="0" workbookViewId="0" topLeftCell="L1">
      <selection activeCell="AB2" sqref="AB2:AB11"/>
    </sheetView>
  </sheetViews>
  <sheetFormatPr defaultColWidth="9.00390625" defaultRowHeight="13.5"/>
  <cols>
    <col min="3" max="3" width="16.00390625" style="0" customWidth="1"/>
    <col min="4" max="4" width="8.125" style="0" customWidth="1"/>
    <col min="5" max="5" width="12.625" style="0" customWidth="1"/>
    <col min="6" max="6" width="15.50390625" style="0" customWidth="1"/>
    <col min="7" max="7" width="17.375" style="0" customWidth="1"/>
    <col min="8" max="8" width="14.75390625" style="0" customWidth="1"/>
    <col min="9" max="9" width="6.875" style="0" customWidth="1"/>
    <col min="10" max="10" width="14.75390625" style="0" customWidth="1"/>
    <col min="11" max="11" width="5.875" style="0" customWidth="1"/>
    <col min="12" max="13" width="4.875" style="0" customWidth="1"/>
    <col min="14" max="14" width="7.25390625" style="0" customWidth="1"/>
    <col min="15" max="15" width="10.625" style="0" customWidth="1"/>
    <col min="16" max="17" width="8.00390625" style="0" customWidth="1"/>
    <col min="18" max="18" width="11.00390625" style="0" customWidth="1"/>
    <col min="19" max="20" width="6.50390625" style="0" customWidth="1"/>
    <col min="21" max="23" width="9.875" style="0" customWidth="1"/>
    <col min="24" max="24" width="14.50390625" style="0" customWidth="1"/>
    <col min="25" max="25" width="11.625" style="0" customWidth="1"/>
    <col min="26" max="26" width="8.00390625" style="0" customWidth="1"/>
    <col min="27" max="27" width="5.00390625" style="0" customWidth="1"/>
    <col min="29" max="29" width="12.375" style="0" customWidth="1"/>
    <col min="30" max="30" width="10.625" style="0" customWidth="1"/>
  </cols>
  <sheetData>
    <row r="1" spans="1:29" ht="18.75" customHeight="1">
      <c r="A1" s="3" t="s">
        <v>93</v>
      </c>
      <c r="B1" s="3" t="s">
        <v>94</v>
      </c>
      <c r="C1" s="3" t="s">
        <v>35</v>
      </c>
      <c r="D1" s="3" t="s">
        <v>62</v>
      </c>
      <c r="E1" s="3" t="s">
        <v>36</v>
      </c>
      <c r="F1" s="3" t="s">
        <v>95</v>
      </c>
      <c r="G1" s="3" t="s">
        <v>66</v>
      </c>
      <c r="H1" s="3" t="s">
        <v>139</v>
      </c>
      <c r="I1" s="3" t="s">
        <v>85</v>
      </c>
      <c r="J1" s="3" t="s">
        <v>75</v>
      </c>
      <c r="K1" s="3" t="s">
        <v>104</v>
      </c>
      <c r="L1" s="3" t="s">
        <v>37</v>
      </c>
      <c r="M1" s="3" t="s">
        <v>38</v>
      </c>
      <c r="N1" s="3" t="s">
        <v>39</v>
      </c>
      <c r="O1" s="3" t="s">
        <v>163</v>
      </c>
      <c r="P1" s="3" t="s">
        <v>165</v>
      </c>
      <c r="Q1" s="3" t="s">
        <v>170</v>
      </c>
      <c r="R1" s="3" t="s">
        <v>40</v>
      </c>
      <c r="S1" s="3" t="s">
        <v>167</v>
      </c>
      <c r="T1" s="3" t="s">
        <v>169</v>
      </c>
      <c r="U1" s="3" t="s">
        <v>171</v>
      </c>
      <c r="V1" s="3" t="s">
        <v>172</v>
      </c>
      <c r="W1" s="3" t="s">
        <v>173</v>
      </c>
      <c r="X1" s="3" t="s">
        <v>83</v>
      </c>
      <c r="Y1" s="3" t="s">
        <v>54</v>
      </c>
      <c r="Z1" s="3" t="s">
        <v>174</v>
      </c>
      <c r="AA1" s="3" t="s">
        <v>175</v>
      </c>
      <c r="AB1" t="s">
        <v>61</v>
      </c>
      <c r="AC1" s="3" t="s">
        <v>55</v>
      </c>
    </row>
    <row r="2" ht="18.75" customHeight="1">
      <c r="Z2" s="3"/>
    </row>
    <row r="3" spans="1:29" ht="16.5" customHeight="1">
      <c r="A3">
        <v>1</v>
      </c>
      <c r="B3">
        <v>0</v>
      </c>
      <c r="C3" t="s">
        <v>31</v>
      </c>
      <c r="D3" t="s">
        <v>63</v>
      </c>
      <c r="E3" t="s">
        <v>41</v>
      </c>
      <c r="F3" t="s">
        <v>41</v>
      </c>
      <c r="G3" t="s">
        <v>68</v>
      </c>
      <c r="H3" t="s">
        <v>22</v>
      </c>
      <c r="I3" t="s">
        <v>47</v>
      </c>
      <c r="J3" t="s">
        <v>76</v>
      </c>
      <c r="K3" s="27" t="s">
        <v>105</v>
      </c>
      <c r="L3">
        <v>1</v>
      </c>
      <c r="M3">
        <v>1</v>
      </c>
      <c r="N3" s="3" t="s">
        <v>193</v>
      </c>
      <c r="O3" s="3">
        <v>1000</v>
      </c>
      <c r="P3" s="3">
        <v>3</v>
      </c>
      <c r="Q3" s="3">
        <v>4000</v>
      </c>
      <c r="R3">
        <v>1000</v>
      </c>
      <c r="S3" s="3">
        <v>1</v>
      </c>
      <c r="T3" s="37">
        <v>0</v>
      </c>
      <c r="U3" s="36" t="s">
        <v>50</v>
      </c>
      <c r="V3" s="38">
        <v>1</v>
      </c>
      <c r="W3" s="39">
        <v>100</v>
      </c>
      <c r="X3" t="s">
        <v>53</v>
      </c>
      <c r="Y3" t="s">
        <v>57</v>
      </c>
      <c r="Z3">
        <v>500</v>
      </c>
      <c r="AA3">
        <v>1</v>
      </c>
      <c r="AB3">
        <v>10</v>
      </c>
      <c r="AC3" t="s">
        <v>59</v>
      </c>
    </row>
    <row r="4" spans="1:29" ht="16.5" customHeight="1">
      <c r="A4">
        <v>2</v>
      </c>
      <c r="B4">
        <v>1</v>
      </c>
      <c r="C4" t="s">
        <v>32</v>
      </c>
      <c r="D4" t="s">
        <v>64</v>
      </c>
      <c r="E4" t="s">
        <v>42</v>
      </c>
      <c r="F4" t="s">
        <v>97</v>
      </c>
      <c r="G4" t="s">
        <v>70</v>
      </c>
      <c r="H4" t="s">
        <v>23</v>
      </c>
      <c r="I4" t="s">
        <v>48</v>
      </c>
      <c r="J4" t="s">
        <v>77</v>
      </c>
      <c r="K4" s="27" t="s">
        <v>107</v>
      </c>
      <c r="L4">
        <v>2</v>
      </c>
      <c r="M4">
        <v>2</v>
      </c>
      <c r="N4" s="3" t="s">
        <v>144</v>
      </c>
      <c r="O4" s="3">
        <v>1500</v>
      </c>
      <c r="P4" s="3">
        <v>4</v>
      </c>
      <c r="R4">
        <v>2000</v>
      </c>
      <c r="S4" s="3">
        <v>2</v>
      </c>
      <c r="T4" s="36">
        <v>0.5</v>
      </c>
      <c r="U4" s="36" t="s">
        <v>49</v>
      </c>
      <c r="V4" s="38">
        <v>2</v>
      </c>
      <c r="W4">
        <v>200</v>
      </c>
      <c r="X4" t="s">
        <v>52</v>
      </c>
      <c r="Y4" t="s">
        <v>58</v>
      </c>
      <c r="Z4">
        <v>1000</v>
      </c>
      <c r="AA4">
        <v>2</v>
      </c>
      <c r="AB4">
        <v>15</v>
      </c>
      <c r="AC4" t="s">
        <v>60</v>
      </c>
    </row>
    <row r="5" spans="1:29" ht="16.5" customHeight="1">
      <c r="A5">
        <v>3</v>
      </c>
      <c r="B5">
        <v>2</v>
      </c>
      <c r="C5" t="s">
        <v>33</v>
      </c>
      <c r="D5" t="s">
        <v>65</v>
      </c>
      <c r="E5" t="s">
        <v>43</v>
      </c>
      <c r="G5" t="s">
        <v>71</v>
      </c>
      <c r="H5" t="s">
        <v>24</v>
      </c>
      <c r="I5" t="s">
        <v>45</v>
      </c>
      <c r="J5" t="s">
        <v>79</v>
      </c>
      <c r="K5" s="27" t="s">
        <v>108</v>
      </c>
      <c r="L5">
        <v>3</v>
      </c>
      <c r="M5">
        <v>3</v>
      </c>
      <c r="N5" s="3" t="s">
        <v>145</v>
      </c>
      <c r="O5" s="3">
        <v>2000</v>
      </c>
      <c r="P5" s="3">
        <v>5</v>
      </c>
      <c r="Q5" s="3"/>
      <c r="R5">
        <v>3000</v>
      </c>
      <c r="S5" s="3">
        <v>3</v>
      </c>
      <c r="T5" s="36">
        <v>1</v>
      </c>
      <c r="U5" s="36"/>
      <c r="V5" s="38">
        <v>3</v>
      </c>
      <c r="W5" s="39">
        <v>300</v>
      </c>
      <c r="X5" t="s">
        <v>84</v>
      </c>
      <c r="Z5">
        <v>1500</v>
      </c>
      <c r="AA5">
        <v>4</v>
      </c>
      <c r="AB5">
        <v>20</v>
      </c>
      <c r="AC5" t="s">
        <v>86</v>
      </c>
    </row>
    <row r="6" spans="1:29" ht="16.5" customHeight="1">
      <c r="A6">
        <v>4</v>
      </c>
      <c r="B6">
        <v>3</v>
      </c>
      <c r="C6" t="s">
        <v>34</v>
      </c>
      <c r="E6" t="s">
        <v>44</v>
      </c>
      <c r="G6" t="s">
        <v>103</v>
      </c>
      <c r="H6" t="s">
        <v>25</v>
      </c>
      <c r="I6" t="s">
        <v>46</v>
      </c>
      <c r="J6" t="s">
        <v>30</v>
      </c>
      <c r="K6" s="27" t="s">
        <v>109</v>
      </c>
      <c r="L6">
        <v>4</v>
      </c>
      <c r="M6">
        <v>4</v>
      </c>
      <c r="N6" s="3" t="s">
        <v>146</v>
      </c>
      <c r="O6" s="3"/>
      <c r="P6" s="3">
        <v>6</v>
      </c>
      <c r="Q6" s="3"/>
      <c r="R6">
        <v>4000</v>
      </c>
      <c r="S6" s="3">
        <v>4</v>
      </c>
      <c r="T6" s="3"/>
      <c r="U6" s="3"/>
      <c r="V6" s="38">
        <v>4</v>
      </c>
      <c r="W6">
        <v>400</v>
      </c>
      <c r="Z6">
        <v>2000</v>
      </c>
      <c r="AA6">
        <v>8</v>
      </c>
      <c r="AB6">
        <v>25</v>
      </c>
      <c r="AC6" t="s">
        <v>87</v>
      </c>
    </row>
    <row r="7" spans="1:29" ht="16.5" customHeight="1">
      <c r="A7">
        <v>5</v>
      </c>
      <c r="B7">
        <v>4</v>
      </c>
      <c r="C7" t="s">
        <v>31</v>
      </c>
      <c r="G7" t="s">
        <v>72</v>
      </c>
      <c r="H7" t="s">
        <v>82</v>
      </c>
      <c r="J7" t="s">
        <v>81</v>
      </c>
      <c r="K7" s="27" t="s">
        <v>110</v>
      </c>
      <c r="L7">
        <v>5</v>
      </c>
      <c r="M7">
        <v>5</v>
      </c>
      <c r="N7" s="3" t="s">
        <v>147</v>
      </c>
      <c r="O7" s="3"/>
      <c r="P7" s="3">
        <v>7</v>
      </c>
      <c r="Q7" s="3"/>
      <c r="R7">
        <v>5000</v>
      </c>
      <c r="S7" s="3">
        <v>5</v>
      </c>
      <c r="T7" s="3"/>
      <c r="U7" s="3"/>
      <c r="V7" s="38">
        <v>5</v>
      </c>
      <c r="W7" s="39">
        <v>500</v>
      </c>
      <c r="Z7">
        <v>2500</v>
      </c>
      <c r="AA7">
        <v>16</v>
      </c>
      <c r="AB7">
        <v>30</v>
      </c>
      <c r="AC7" t="s">
        <v>88</v>
      </c>
    </row>
    <row r="8" spans="1:29" ht="16.5" customHeight="1">
      <c r="A8">
        <v>6</v>
      </c>
      <c r="B8">
        <v>5</v>
      </c>
      <c r="G8" t="s">
        <v>74</v>
      </c>
      <c r="K8" s="27" t="s">
        <v>111</v>
      </c>
      <c r="L8">
        <v>6</v>
      </c>
      <c r="M8">
        <v>6</v>
      </c>
      <c r="N8" s="3" t="s">
        <v>148</v>
      </c>
      <c r="O8" s="3"/>
      <c r="P8" s="3">
        <v>8</v>
      </c>
      <c r="Q8" s="3"/>
      <c r="R8">
        <v>6000</v>
      </c>
      <c r="S8" s="3">
        <v>6</v>
      </c>
      <c r="T8" s="3"/>
      <c r="U8" s="3"/>
      <c r="V8" s="38">
        <v>6</v>
      </c>
      <c r="W8">
        <v>600</v>
      </c>
      <c r="Z8">
        <v>3000</v>
      </c>
      <c r="AA8">
        <v>32</v>
      </c>
      <c r="AB8">
        <v>35</v>
      </c>
      <c r="AC8" t="s">
        <v>89</v>
      </c>
    </row>
    <row r="9" spans="1:29" ht="16.5" customHeight="1">
      <c r="A9">
        <v>7</v>
      </c>
      <c r="B9">
        <v>6</v>
      </c>
      <c r="G9" t="s">
        <v>101</v>
      </c>
      <c r="K9" s="27" t="s">
        <v>112</v>
      </c>
      <c r="L9">
        <v>7</v>
      </c>
      <c r="M9">
        <v>7</v>
      </c>
      <c r="N9" s="3" t="s">
        <v>149</v>
      </c>
      <c r="O9" s="3"/>
      <c r="P9" s="3">
        <v>9</v>
      </c>
      <c r="Q9" s="3"/>
      <c r="R9">
        <v>7000</v>
      </c>
      <c r="S9" s="3">
        <v>7</v>
      </c>
      <c r="T9" s="3"/>
      <c r="U9" s="3"/>
      <c r="V9" s="38">
        <v>7</v>
      </c>
      <c r="W9" s="39">
        <v>700</v>
      </c>
      <c r="Z9">
        <v>3500</v>
      </c>
      <c r="AA9">
        <v>40</v>
      </c>
      <c r="AB9">
        <v>40</v>
      </c>
      <c r="AC9" t="s">
        <v>90</v>
      </c>
    </row>
    <row r="10" spans="1:28" ht="16.5" customHeight="1">
      <c r="A10">
        <v>8</v>
      </c>
      <c r="B10">
        <v>7</v>
      </c>
      <c r="K10" s="27" t="s">
        <v>113</v>
      </c>
      <c r="L10">
        <v>8</v>
      </c>
      <c r="M10">
        <v>8</v>
      </c>
      <c r="N10" s="3" t="s">
        <v>150</v>
      </c>
      <c r="O10" s="3"/>
      <c r="P10" s="3">
        <v>10</v>
      </c>
      <c r="Q10" s="3"/>
      <c r="R10">
        <v>8000</v>
      </c>
      <c r="S10" s="3">
        <v>8</v>
      </c>
      <c r="T10" s="3"/>
      <c r="U10" s="3"/>
      <c r="V10" s="38">
        <v>8</v>
      </c>
      <c r="W10">
        <v>800</v>
      </c>
      <c r="Z10">
        <v>4000</v>
      </c>
      <c r="AA10">
        <v>41</v>
      </c>
      <c r="AB10">
        <v>45</v>
      </c>
    </row>
    <row r="11" spans="1:28" ht="16.5" customHeight="1">
      <c r="A11">
        <v>9</v>
      </c>
      <c r="B11">
        <v>8</v>
      </c>
      <c r="K11" s="27" t="s">
        <v>114</v>
      </c>
      <c r="L11">
        <v>9</v>
      </c>
      <c r="M11">
        <v>9</v>
      </c>
      <c r="N11" s="3" t="s">
        <v>151</v>
      </c>
      <c r="O11" s="3"/>
      <c r="P11" s="3">
        <v>11</v>
      </c>
      <c r="Q11" s="3"/>
      <c r="R11">
        <v>9000</v>
      </c>
      <c r="S11" s="3">
        <v>9</v>
      </c>
      <c r="T11" s="3"/>
      <c r="U11" s="3"/>
      <c r="V11" s="38">
        <v>9</v>
      </c>
      <c r="W11" s="39">
        <v>900</v>
      </c>
      <c r="Z11">
        <v>4500</v>
      </c>
      <c r="AA11">
        <v>42</v>
      </c>
      <c r="AB11">
        <v>50</v>
      </c>
    </row>
    <row r="12" spans="2:27" ht="16.5" customHeight="1">
      <c r="B12">
        <v>9</v>
      </c>
      <c r="K12" s="27" t="s">
        <v>115</v>
      </c>
      <c r="L12">
        <v>10</v>
      </c>
      <c r="M12">
        <v>10</v>
      </c>
      <c r="N12" s="3" t="s">
        <v>152</v>
      </c>
      <c r="O12" s="3"/>
      <c r="P12" s="3">
        <v>12</v>
      </c>
      <c r="Q12" s="3"/>
      <c r="R12">
        <v>10000</v>
      </c>
      <c r="S12" s="3">
        <v>10</v>
      </c>
      <c r="T12" s="3"/>
      <c r="U12" s="3"/>
      <c r="V12" s="38">
        <v>10</v>
      </c>
      <c r="W12">
        <v>1000</v>
      </c>
      <c r="Z12">
        <v>5000</v>
      </c>
      <c r="AA12">
        <v>43</v>
      </c>
    </row>
    <row r="13" spans="11:27" ht="16.5" customHeight="1">
      <c r="K13" s="27" t="s">
        <v>116</v>
      </c>
      <c r="L13">
        <v>11</v>
      </c>
      <c r="M13">
        <v>11</v>
      </c>
      <c r="N13" s="3" t="s">
        <v>153</v>
      </c>
      <c r="O13" s="3"/>
      <c r="P13" s="3">
        <v>13</v>
      </c>
      <c r="Q13" s="3"/>
      <c r="R13">
        <v>11000</v>
      </c>
      <c r="S13" s="3">
        <v>11</v>
      </c>
      <c r="T13" s="3"/>
      <c r="U13" s="3"/>
      <c r="V13" s="38">
        <v>11</v>
      </c>
      <c r="W13" s="39">
        <v>1100</v>
      </c>
      <c r="Z13">
        <v>5500</v>
      </c>
      <c r="AA13">
        <v>44</v>
      </c>
    </row>
    <row r="14" spans="11:27" ht="16.5" customHeight="1">
      <c r="K14" s="27" t="s">
        <v>117</v>
      </c>
      <c r="L14">
        <v>12</v>
      </c>
      <c r="M14">
        <v>12</v>
      </c>
      <c r="N14" s="3" t="s">
        <v>154</v>
      </c>
      <c r="O14" s="3"/>
      <c r="P14" s="3">
        <v>14</v>
      </c>
      <c r="Q14" s="3"/>
      <c r="R14">
        <v>12000</v>
      </c>
      <c r="S14" s="3">
        <v>12</v>
      </c>
      <c r="T14" s="3"/>
      <c r="U14" s="3"/>
      <c r="V14" s="38">
        <v>12</v>
      </c>
      <c r="W14">
        <v>1200</v>
      </c>
      <c r="Z14">
        <v>6000</v>
      </c>
      <c r="AA14">
        <v>45</v>
      </c>
    </row>
    <row r="15" spans="11:27" ht="16.5" customHeight="1">
      <c r="K15" s="27" t="s">
        <v>118</v>
      </c>
      <c r="M15">
        <v>13</v>
      </c>
      <c r="N15" s="3" t="s">
        <v>155</v>
      </c>
      <c r="O15" s="3"/>
      <c r="P15" s="3">
        <v>15</v>
      </c>
      <c r="Q15" s="3"/>
      <c r="R15">
        <v>13000</v>
      </c>
      <c r="S15" s="3">
        <v>13</v>
      </c>
      <c r="T15" s="3"/>
      <c r="U15" s="3"/>
      <c r="V15" s="38">
        <v>13</v>
      </c>
      <c r="W15" s="38"/>
      <c r="Z15">
        <v>6500</v>
      </c>
      <c r="AA15">
        <v>46</v>
      </c>
    </row>
    <row r="16" spans="11:27" ht="16.5" customHeight="1">
      <c r="K16" s="27" t="s">
        <v>119</v>
      </c>
      <c r="M16">
        <v>14</v>
      </c>
      <c r="N16" s="3" t="s">
        <v>156</v>
      </c>
      <c r="O16" s="3"/>
      <c r="P16" s="3">
        <v>16</v>
      </c>
      <c r="Q16" s="3"/>
      <c r="R16">
        <v>14000</v>
      </c>
      <c r="S16" s="3">
        <v>14</v>
      </c>
      <c r="T16" s="3"/>
      <c r="U16" s="3"/>
      <c r="V16" s="38">
        <v>14</v>
      </c>
      <c r="W16" s="38"/>
      <c r="Z16">
        <v>7000</v>
      </c>
      <c r="AA16">
        <v>47</v>
      </c>
    </row>
    <row r="17" spans="11:27" ht="16.5" customHeight="1">
      <c r="K17" s="27" t="s">
        <v>120</v>
      </c>
      <c r="M17">
        <v>15</v>
      </c>
      <c r="N17" s="3" t="s">
        <v>157</v>
      </c>
      <c r="O17" s="3"/>
      <c r="P17" s="3">
        <v>17</v>
      </c>
      <c r="Q17" s="3"/>
      <c r="R17">
        <v>15000</v>
      </c>
      <c r="S17" s="3">
        <v>15</v>
      </c>
      <c r="T17" s="3"/>
      <c r="U17" s="3"/>
      <c r="V17" s="38">
        <v>15</v>
      </c>
      <c r="W17" s="38"/>
      <c r="Z17">
        <v>7500</v>
      </c>
      <c r="AA17">
        <v>48</v>
      </c>
    </row>
    <row r="18" spans="11:27" ht="16.5" customHeight="1">
      <c r="K18" s="27" t="s">
        <v>121</v>
      </c>
      <c r="M18">
        <v>16</v>
      </c>
      <c r="N18" s="3" t="s">
        <v>158</v>
      </c>
      <c r="P18" s="3">
        <v>18</v>
      </c>
      <c r="Q18" s="3"/>
      <c r="R18">
        <v>16000</v>
      </c>
      <c r="S18" s="3">
        <v>16</v>
      </c>
      <c r="T18" s="3"/>
      <c r="U18" s="3"/>
      <c r="V18" s="38">
        <v>16</v>
      </c>
      <c r="W18" s="38"/>
      <c r="Z18">
        <v>8000</v>
      </c>
      <c r="AA18">
        <v>49</v>
      </c>
    </row>
    <row r="19" spans="11:27" ht="16.5" customHeight="1">
      <c r="K19" s="27" t="s">
        <v>122</v>
      </c>
      <c r="M19">
        <v>17</v>
      </c>
      <c r="P19" s="3">
        <v>19</v>
      </c>
      <c r="Q19" s="3"/>
      <c r="R19">
        <v>17000</v>
      </c>
      <c r="S19" s="3">
        <v>17</v>
      </c>
      <c r="T19" s="3"/>
      <c r="U19" s="3"/>
      <c r="V19" s="38">
        <v>17</v>
      </c>
      <c r="W19" s="38"/>
      <c r="Z19">
        <v>8500</v>
      </c>
      <c r="AA19">
        <v>50</v>
      </c>
    </row>
    <row r="20" spans="11:27" ht="16.5" customHeight="1">
      <c r="K20" s="27" t="s">
        <v>123</v>
      </c>
      <c r="M20">
        <v>18</v>
      </c>
      <c r="P20" s="3">
        <v>20</v>
      </c>
      <c r="Q20" s="3"/>
      <c r="R20">
        <v>18000</v>
      </c>
      <c r="S20" s="3">
        <v>18</v>
      </c>
      <c r="T20" s="3"/>
      <c r="U20" s="3"/>
      <c r="V20" s="38">
        <v>18</v>
      </c>
      <c r="W20" s="38"/>
      <c r="Z20">
        <v>9000</v>
      </c>
      <c r="AA20">
        <v>51</v>
      </c>
    </row>
    <row r="21" spans="11:27" ht="16.5" customHeight="1">
      <c r="K21" s="27" t="s">
        <v>124</v>
      </c>
      <c r="M21">
        <v>19</v>
      </c>
      <c r="P21" s="3">
        <v>21</v>
      </c>
      <c r="Q21" s="3"/>
      <c r="R21">
        <v>19000</v>
      </c>
      <c r="S21" s="3">
        <v>19</v>
      </c>
      <c r="T21" s="3"/>
      <c r="U21" s="3"/>
      <c r="V21" s="38">
        <v>19</v>
      </c>
      <c r="W21" s="38"/>
      <c r="Z21">
        <v>9500</v>
      </c>
      <c r="AA21">
        <v>52</v>
      </c>
    </row>
    <row r="22" spans="11:27" ht="16.5" customHeight="1">
      <c r="K22" s="27" t="s">
        <v>125</v>
      </c>
      <c r="M22">
        <v>20</v>
      </c>
      <c r="P22" s="3">
        <v>22</v>
      </c>
      <c r="Q22" s="3"/>
      <c r="R22">
        <v>20000</v>
      </c>
      <c r="S22" s="3">
        <v>20</v>
      </c>
      <c r="T22" s="3"/>
      <c r="U22" s="3"/>
      <c r="V22" s="38">
        <v>20</v>
      </c>
      <c r="W22" s="38"/>
      <c r="Z22">
        <v>10000</v>
      </c>
      <c r="AA22">
        <v>53</v>
      </c>
    </row>
    <row r="23" spans="11:27" ht="16.5" customHeight="1">
      <c r="K23" s="27" t="s">
        <v>126</v>
      </c>
      <c r="M23">
        <v>21</v>
      </c>
      <c r="P23" s="3">
        <v>23</v>
      </c>
      <c r="Q23" s="3"/>
      <c r="V23" s="38">
        <v>21</v>
      </c>
      <c r="W23" s="38"/>
      <c r="Z23">
        <v>10500</v>
      </c>
      <c r="AA23">
        <v>54</v>
      </c>
    </row>
    <row r="24" spans="11:27" ht="16.5" customHeight="1">
      <c r="K24" s="27" t="s">
        <v>127</v>
      </c>
      <c r="M24">
        <v>22</v>
      </c>
      <c r="P24" s="3">
        <v>24</v>
      </c>
      <c r="Q24" s="3"/>
      <c r="V24" s="38">
        <v>22</v>
      </c>
      <c r="W24" s="38"/>
      <c r="Z24">
        <v>11000</v>
      </c>
      <c r="AA24">
        <v>55</v>
      </c>
    </row>
    <row r="25" spans="11:27" ht="16.5" customHeight="1">
      <c r="K25" s="27" t="s">
        <v>128</v>
      </c>
      <c r="M25">
        <v>23</v>
      </c>
      <c r="P25" s="3">
        <v>25</v>
      </c>
      <c r="Q25" s="3"/>
      <c r="V25" s="38">
        <v>23</v>
      </c>
      <c r="W25" s="38"/>
      <c r="Z25">
        <v>11500</v>
      </c>
      <c r="AA25">
        <v>56</v>
      </c>
    </row>
    <row r="26" spans="11:27" ht="16.5" customHeight="1">
      <c r="K26" s="27" t="s">
        <v>129</v>
      </c>
      <c r="M26">
        <v>24</v>
      </c>
      <c r="P26" s="3">
        <v>26</v>
      </c>
      <c r="Q26" s="3"/>
      <c r="V26" s="38">
        <v>24</v>
      </c>
      <c r="W26" s="38"/>
      <c r="Z26">
        <v>12000</v>
      </c>
      <c r="AA26">
        <v>57</v>
      </c>
    </row>
    <row r="27" spans="11:27" ht="16.5" customHeight="1">
      <c r="K27" s="27" t="s">
        <v>130</v>
      </c>
      <c r="M27">
        <v>25</v>
      </c>
      <c r="P27" s="3">
        <v>27</v>
      </c>
      <c r="Q27" s="3"/>
      <c r="V27" s="38">
        <v>25</v>
      </c>
      <c r="W27" s="38"/>
      <c r="Z27">
        <v>12500</v>
      </c>
      <c r="AA27">
        <v>58</v>
      </c>
    </row>
    <row r="28" spans="11:27" ht="16.5" customHeight="1">
      <c r="K28" s="27" t="s">
        <v>131</v>
      </c>
      <c r="M28">
        <v>26</v>
      </c>
      <c r="P28" s="3">
        <v>28</v>
      </c>
      <c r="Q28" s="3"/>
      <c r="V28" s="38">
        <v>26</v>
      </c>
      <c r="W28" s="38"/>
      <c r="Z28">
        <v>13000</v>
      </c>
      <c r="AA28">
        <v>59</v>
      </c>
    </row>
    <row r="29" spans="11:27" ht="16.5" customHeight="1">
      <c r="K29" s="27" t="s">
        <v>132</v>
      </c>
      <c r="M29">
        <v>27</v>
      </c>
      <c r="P29" s="3">
        <v>29</v>
      </c>
      <c r="Q29" s="3"/>
      <c r="V29" s="38">
        <v>27</v>
      </c>
      <c r="W29" s="38"/>
      <c r="Z29">
        <v>13500</v>
      </c>
      <c r="AA29">
        <v>60</v>
      </c>
    </row>
    <row r="30" spans="11:27" ht="16.5" customHeight="1">
      <c r="K30" s="27" t="s">
        <v>133</v>
      </c>
      <c r="M30">
        <v>28</v>
      </c>
      <c r="P30" s="3">
        <v>30</v>
      </c>
      <c r="Q30" s="3"/>
      <c r="V30" s="38">
        <v>28</v>
      </c>
      <c r="W30" s="38"/>
      <c r="Z30">
        <v>14000</v>
      </c>
      <c r="AA30">
        <v>61</v>
      </c>
    </row>
    <row r="31" spans="11:27" ht="16.5" customHeight="1">
      <c r="K31" s="27" t="s">
        <v>134</v>
      </c>
      <c r="M31">
        <v>29</v>
      </c>
      <c r="P31" s="3">
        <v>31</v>
      </c>
      <c r="Q31" s="3"/>
      <c r="V31" s="38">
        <v>29</v>
      </c>
      <c r="W31" s="38"/>
      <c r="Z31">
        <v>14500</v>
      </c>
      <c r="AA31">
        <v>62</v>
      </c>
    </row>
    <row r="32" spans="11:27" ht="16.5" customHeight="1">
      <c r="K32" s="27" t="s">
        <v>135</v>
      </c>
      <c r="M32">
        <v>30</v>
      </c>
      <c r="P32" s="3">
        <v>32</v>
      </c>
      <c r="Q32" s="3"/>
      <c r="V32" s="38">
        <v>30</v>
      </c>
      <c r="W32" s="38"/>
      <c r="Z32">
        <v>15000</v>
      </c>
      <c r="AA32">
        <v>63</v>
      </c>
    </row>
    <row r="33" spans="11:27" ht="16.5" customHeight="1">
      <c r="K33" s="27" t="s">
        <v>136</v>
      </c>
      <c r="M33">
        <v>31</v>
      </c>
      <c r="P33" s="3">
        <v>33</v>
      </c>
      <c r="Q33" s="3"/>
      <c r="Z33">
        <v>15500</v>
      </c>
      <c r="AA33">
        <v>64</v>
      </c>
    </row>
    <row r="34" spans="11:27" ht="13.5">
      <c r="K34" s="27" t="s">
        <v>137</v>
      </c>
      <c r="P34" s="3">
        <v>34</v>
      </c>
      <c r="Q34" s="3"/>
      <c r="Z34">
        <v>16000</v>
      </c>
      <c r="AA34">
        <v>65</v>
      </c>
    </row>
    <row r="35" spans="16:27" ht="13.5">
      <c r="P35" s="3">
        <v>35</v>
      </c>
      <c r="Q35" s="3"/>
      <c r="Z35">
        <v>16500</v>
      </c>
      <c r="AA35">
        <v>66</v>
      </c>
    </row>
    <row r="36" spans="16:27" ht="13.5">
      <c r="P36" s="3">
        <v>36</v>
      </c>
      <c r="Q36" s="3"/>
      <c r="Z36">
        <v>17000</v>
      </c>
      <c r="AA36">
        <v>67</v>
      </c>
    </row>
    <row r="37" spans="16:27" ht="13.5">
      <c r="P37" s="3">
        <v>37</v>
      </c>
      <c r="Q37" s="3"/>
      <c r="Z37">
        <v>17500</v>
      </c>
      <c r="AA37">
        <v>68</v>
      </c>
    </row>
    <row r="38" spans="16:27" ht="13.5">
      <c r="P38" s="3">
        <v>38</v>
      </c>
      <c r="Q38" s="3"/>
      <c r="Z38">
        <v>18000</v>
      </c>
      <c r="AA38">
        <v>69</v>
      </c>
    </row>
    <row r="39" spans="16:27" ht="13.5">
      <c r="P39" s="3">
        <v>39</v>
      </c>
      <c r="Q39" s="3"/>
      <c r="Z39">
        <v>18500</v>
      </c>
      <c r="AA39">
        <v>70</v>
      </c>
    </row>
    <row r="40" spans="16:27" ht="13.5">
      <c r="P40" s="3">
        <v>40</v>
      </c>
      <c r="Q40" s="3"/>
      <c r="Z40">
        <v>19000</v>
      </c>
      <c r="AA40">
        <v>71</v>
      </c>
    </row>
    <row r="41" spans="16:27" ht="13.5">
      <c r="P41" s="3">
        <v>41</v>
      </c>
      <c r="Q41" s="3"/>
      <c r="Z41">
        <v>19500</v>
      </c>
      <c r="AA41">
        <v>72</v>
      </c>
    </row>
    <row r="42" spans="16:27" ht="13.5">
      <c r="P42" s="3">
        <v>42</v>
      </c>
      <c r="Q42" s="3"/>
      <c r="Z42">
        <v>20000</v>
      </c>
      <c r="AA42">
        <v>73</v>
      </c>
    </row>
    <row r="43" spans="16:27" ht="13.5">
      <c r="P43" s="3">
        <v>43</v>
      </c>
      <c r="Q43" s="3"/>
      <c r="AA43">
        <v>74</v>
      </c>
    </row>
    <row r="44" spans="16:27" ht="13.5">
      <c r="P44" s="3">
        <v>44</v>
      </c>
      <c r="Q44" s="3"/>
      <c r="AA44">
        <v>75</v>
      </c>
    </row>
    <row r="45" spans="16:27" ht="13.5">
      <c r="P45" s="3">
        <v>45</v>
      </c>
      <c r="Q45" s="3"/>
      <c r="AA45">
        <v>76</v>
      </c>
    </row>
    <row r="46" spans="16:27" ht="13.5">
      <c r="P46" s="3">
        <v>46</v>
      </c>
      <c r="Q46" s="3"/>
      <c r="AA46">
        <v>77</v>
      </c>
    </row>
    <row r="47" spans="16:27" ht="13.5">
      <c r="P47" s="3">
        <v>47</v>
      </c>
      <c r="Q47" s="3"/>
      <c r="AA47">
        <v>78</v>
      </c>
    </row>
    <row r="48" spans="16:27" ht="13.5">
      <c r="P48" s="3">
        <v>48</v>
      </c>
      <c r="Q48" s="3"/>
      <c r="AA48">
        <v>79</v>
      </c>
    </row>
    <row r="49" spans="16:27" ht="13.5">
      <c r="P49" s="3">
        <v>49</v>
      </c>
      <c r="Q49" s="3"/>
      <c r="AA49">
        <v>80</v>
      </c>
    </row>
    <row r="50" spans="16:27" ht="13.5">
      <c r="P50" s="3">
        <v>50</v>
      </c>
      <c r="Q50" s="3"/>
      <c r="AA50">
        <v>81</v>
      </c>
    </row>
    <row r="51" spans="16:27" ht="13.5">
      <c r="P51" s="3">
        <v>51</v>
      </c>
      <c r="Q51" s="3"/>
      <c r="AA51">
        <v>82</v>
      </c>
    </row>
    <row r="52" spans="16:27" ht="13.5">
      <c r="P52" s="3">
        <v>52</v>
      </c>
      <c r="Q52" s="3"/>
      <c r="AA52">
        <v>83</v>
      </c>
    </row>
    <row r="53" spans="16:27" ht="13.5">
      <c r="P53" s="3">
        <v>53</v>
      </c>
      <c r="Q53" s="3"/>
      <c r="AA53">
        <v>84</v>
      </c>
    </row>
    <row r="54" spans="16:27" ht="13.5">
      <c r="P54" s="3">
        <v>54</v>
      </c>
      <c r="Q54" s="3"/>
      <c r="AA54">
        <v>85</v>
      </c>
    </row>
    <row r="55" spans="16:27" ht="13.5">
      <c r="P55" s="3">
        <v>55</v>
      </c>
      <c r="Q55" s="3"/>
      <c r="AA55">
        <v>86</v>
      </c>
    </row>
    <row r="56" spans="16:27" ht="13.5">
      <c r="P56" s="3">
        <v>56</v>
      </c>
      <c r="Q56" s="3"/>
      <c r="AA56">
        <v>87</v>
      </c>
    </row>
    <row r="57" spans="16:27" ht="13.5">
      <c r="P57" s="3">
        <v>57</v>
      </c>
      <c r="Q57" s="3"/>
      <c r="AA57">
        <v>88</v>
      </c>
    </row>
    <row r="58" spans="16:27" ht="13.5">
      <c r="P58" s="3">
        <v>58</v>
      </c>
      <c r="Q58" s="3"/>
      <c r="AA58">
        <v>89</v>
      </c>
    </row>
    <row r="59" spans="16:27" ht="13.5">
      <c r="P59" s="3">
        <v>59</v>
      </c>
      <c r="Q59" s="3"/>
      <c r="AA59">
        <v>90</v>
      </c>
    </row>
    <row r="60" spans="16:27" ht="13.5">
      <c r="P60" s="3">
        <v>60</v>
      </c>
      <c r="Q60" s="3"/>
      <c r="AA60">
        <v>91</v>
      </c>
    </row>
    <row r="61" spans="16:27" ht="13.5">
      <c r="P61" s="3">
        <v>61</v>
      </c>
      <c r="Q61" s="3"/>
      <c r="AA61">
        <v>92</v>
      </c>
    </row>
    <row r="62" spans="16:27" ht="13.5">
      <c r="P62" s="3">
        <v>62</v>
      </c>
      <c r="Q62" s="3"/>
      <c r="AA62">
        <v>93</v>
      </c>
    </row>
    <row r="63" spans="16:27" ht="13.5">
      <c r="P63" s="3">
        <v>63</v>
      </c>
      <c r="Q63" s="3"/>
      <c r="AA63">
        <v>94</v>
      </c>
    </row>
    <row r="64" spans="16:27" ht="13.5">
      <c r="P64" s="3">
        <v>64</v>
      </c>
      <c r="Q64" s="3"/>
      <c r="AA64">
        <v>95</v>
      </c>
    </row>
    <row r="65" ht="13.5">
      <c r="AA65">
        <v>96</v>
      </c>
    </row>
    <row r="66" ht="13.5">
      <c r="AA66">
        <v>97</v>
      </c>
    </row>
    <row r="67" ht="13.5">
      <c r="AA67">
        <v>98</v>
      </c>
    </row>
    <row r="68" ht="13.5">
      <c r="AA68">
        <v>99</v>
      </c>
    </row>
    <row r="69" ht="13.5">
      <c r="AA69">
        <v>100</v>
      </c>
    </row>
    <row r="70" ht="13.5">
      <c r="AA70">
        <v>101</v>
      </c>
    </row>
    <row r="71" ht="13.5">
      <c r="AA71">
        <v>102</v>
      </c>
    </row>
    <row r="72" ht="13.5">
      <c r="AA72">
        <v>103</v>
      </c>
    </row>
    <row r="73" ht="13.5">
      <c r="AA73">
        <v>104</v>
      </c>
    </row>
    <row r="74" ht="13.5">
      <c r="AA74">
        <v>105</v>
      </c>
    </row>
    <row r="75" ht="13.5">
      <c r="AA75">
        <v>106</v>
      </c>
    </row>
    <row r="76" ht="13.5">
      <c r="AA76">
        <v>107</v>
      </c>
    </row>
    <row r="77" ht="13.5">
      <c r="AA77">
        <v>108</v>
      </c>
    </row>
    <row r="78" ht="13.5">
      <c r="AA78">
        <v>109</v>
      </c>
    </row>
    <row r="79" ht="13.5">
      <c r="AA79">
        <v>110</v>
      </c>
    </row>
    <row r="80" ht="13.5">
      <c r="AA80">
        <v>111</v>
      </c>
    </row>
    <row r="81" ht="13.5">
      <c r="AA81">
        <v>112</v>
      </c>
    </row>
    <row r="82" ht="13.5">
      <c r="AA82">
        <v>113</v>
      </c>
    </row>
    <row r="83" ht="13.5">
      <c r="AA83">
        <v>114</v>
      </c>
    </row>
    <row r="84" ht="13.5">
      <c r="AA84">
        <v>115</v>
      </c>
    </row>
    <row r="85" ht="13.5">
      <c r="AA85">
        <v>116</v>
      </c>
    </row>
    <row r="86" ht="13.5">
      <c r="AA86">
        <v>117</v>
      </c>
    </row>
    <row r="87" ht="13.5">
      <c r="AA87">
        <v>118</v>
      </c>
    </row>
    <row r="88" ht="13.5">
      <c r="AA88">
        <v>119</v>
      </c>
    </row>
    <row r="89" ht="13.5">
      <c r="AA89">
        <v>120</v>
      </c>
    </row>
    <row r="90" ht="13.5">
      <c r="AA90">
        <v>121</v>
      </c>
    </row>
    <row r="91" ht="13.5">
      <c r="AA91">
        <v>122</v>
      </c>
    </row>
    <row r="92" ht="13.5">
      <c r="AA92">
        <v>123</v>
      </c>
    </row>
    <row r="93" ht="13.5">
      <c r="AA93">
        <v>124</v>
      </c>
    </row>
    <row r="94" ht="13.5">
      <c r="AA94">
        <v>125</v>
      </c>
    </row>
    <row r="95" ht="13.5">
      <c r="AA95">
        <v>126</v>
      </c>
    </row>
    <row r="96" ht="13.5">
      <c r="AA96">
        <v>127</v>
      </c>
    </row>
    <row r="97" ht="13.5">
      <c r="AA97">
        <v>128</v>
      </c>
    </row>
    <row r="98" ht="13.5">
      <c r="AA98">
        <v>129</v>
      </c>
    </row>
    <row r="99" ht="13.5">
      <c r="AA99">
        <v>130</v>
      </c>
    </row>
    <row r="100" ht="13.5">
      <c r="AA100">
        <v>131</v>
      </c>
    </row>
    <row r="101" ht="13.5">
      <c r="AA101">
        <v>132</v>
      </c>
    </row>
    <row r="102" ht="13.5">
      <c r="AA102">
        <v>133</v>
      </c>
    </row>
    <row r="103" ht="13.5">
      <c r="AA103">
        <v>134</v>
      </c>
    </row>
    <row r="104" ht="13.5">
      <c r="AA104">
        <v>135</v>
      </c>
    </row>
    <row r="105" ht="13.5">
      <c r="AA105">
        <v>136</v>
      </c>
    </row>
    <row r="106" ht="13.5">
      <c r="AA106">
        <v>137</v>
      </c>
    </row>
    <row r="107" ht="13.5">
      <c r="AA107">
        <v>138</v>
      </c>
    </row>
    <row r="108" ht="13.5">
      <c r="AA108">
        <v>139</v>
      </c>
    </row>
    <row r="109" ht="13.5">
      <c r="AA109">
        <v>140</v>
      </c>
    </row>
    <row r="110" ht="13.5">
      <c r="AA110">
        <v>141</v>
      </c>
    </row>
    <row r="111" ht="13.5">
      <c r="AA111">
        <v>142</v>
      </c>
    </row>
    <row r="112" ht="13.5">
      <c r="AA112">
        <v>143</v>
      </c>
    </row>
    <row r="113" ht="13.5">
      <c r="AA113">
        <v>144</v>
      </c>
    </row>
    <row r="114" ht="13.5">
      <c r="AA114">
        <v>145</v>
      </c>
    </row>
    <row r="115" ht="13.5">
      <c r="AA115">
        <v>146</v>
      </c>
    </row>
    <row r="116" ht="13.5">
      <c r="AA116">
        <v>147</v>
      </c>
    </row>
    <row r="117" ht="13.5">
      <c r="AA117">
        <v>148</v>
      </c>
    </row>
    <row r="118" ht="13.5">
      <c r="AA118">
        <v>149</v>
      </c>
    </row>
    <row r="119" ht="13.5">
      <c r="AA119">
        <v>150</v>
      </c>
    </row>
    <row r="120" ht="13.5">
      <c r="AA120">
        <v>151</v>
      </c>
    </row>
    <row r="121" ht="13.5">
      <c r="AA121">
        <v>152</v>
      </c>
    </row>
    <row r="122" ht="13.5">
      <c r="AA122">
        <v>153</v>
      </c>
    </row>
    <row r="123" ht="13.5">
      <c r="AA123">
        <v>154</v>
      </c>
    </row>
    <row r="124" ht="13.5">
      <c r="AA124">
        <v>155</v>
      </c>
    </row>
    <row r="125" ht="13.5">
      <c r="AA125">
        <v>156</v>
      </c>
    </row>
    <row r="126" ht="13.5">
      <c r="AA126">
        <v>157</v>
      </c>
    </row>
    <row r="127" ht="13.5">
      <c r="AA127">
        <v>158</v>
      </c>
    </row>
    <row r="128" ht="13.5">
      <c r="AA128">
        <v>159</v>
      </c>
    </row>
    <row r="129" ht="13.5">
      <c r="AA129">
        <v>160</v>
      </c>
    </row>
    <row r="130" ht="13.5">
      <c r="AA130">
        <v>161</v>
      </c>
    </row>
    <row r="131" ht="13.5">
      <c r="AA131">
        <v>162</v>
      </c>
    </row>
    <row r="132" ht="13.5">
      <c r="AA132">
        <v>163</v>
      </c>
    </row>
    <row r="133" ht="13.5">
      <c r="AA133">
        <v>164</v>
      </c>
    </row>
    <row r="134" ht="13.5">
      <c r="AA134">
        <v>165</v>
      </c>
    </row>
    <row r="135" ht="13.5">
      <c r="AA135">
        <v>166</v>
      </c>
    </row>
    <row r="136" ht="13.5">
      <c r="AA136">
        <v>167</v>
      </c>
    </row>
    <row r="137" ht="13.5">
      <c r="AA137">
        <v>168</v>
      </c>
    </row>
    <row r="138" ht="13.5">
      <c r="AA138">
        <v>169</v>
      </c>
    </row>
    <row r="139" ht="13.5">
      <c r="AA139">
        <v>170</v>
      </c>
    </row>
    <row r="140" ht="13.5">
      <c r="AA140">
        <v>171</v>
      </c>
    </row>
    <row r="141" ht="13.5">
      <c r="AA141">
        <v>172</v>
      </c>
    </row>
    <row r="142" ht="13.5">
      <c r="AA142">
        <v>173</v>
      </c>
    </row>
    <row r="143" ht="13.5">
      <c r="AA143">
        <v>174</v>
      </c>
    </row>
    <row r="144" ht="13.5">
      <c r="AA144">
        <v>175</v>
      </c>
    </row>
    <row r="145" ht="13.5">
      <c r="AA145">
        <v>176</v>
      </c>
    </row>
    <row r="146" ht="13.5">
      <c r="AA146">
        <v>177</v>
      </c>
    </row>
    <row r="147" ht="13.5">
      <c r="AA147">
        <v>178</v>
      </c>
    </row>
    <row r="148" ht="13.5">
      <c r="AA148">
        <v>179</v>
      </c>
    </row>
    <row r="149" ht="13.5">
      <c r="AA149">
        <v>180</v>
      </c>
    </row>
    <row r="150" ht="13.5">
      <c r="AA150">
        <v>181</v>
      </c>
    </row>
    <row r="151" ht="13.5">
      <c r="AA151">
        <v>182</v>
      </c>
    </row>
    <row r="152" ht="13.5">
      <c r="AA152">
        <v>183</v>
      </c>
    </row>
    <row r="153" ht="13.5">
      <c r="AA153">
        <v>184</v>
      </c>
    </row>
    <row r="154" ht="13.5">
      <c r="AA154">
        <v>185</v>
      </c>
    </row>
    <row r="155" ht="13.5">
      <c r="AA155">
        <v>186</v>
      </c>
    </row>
    <row r="156" ht="13.5">
      <c r="AA156">
        <v>187</v>
      </c>
    </row>
    <row r="157" ht="13.5">
      <c r="AA157">
        <v>188</v>
      </c>
    </row>
    <row r="158" ht="13.5">
      <c r="AA158">
        <v>189</v>
      </c>
    </row>
    <row r="159" ht="13.5">
      <c r="AA159">
        <v>190</v>
      </c>
    </row>
    <row r="160" ht="13.5">
      <c r="AA160">
        <v>191</v>
      </c>
    </row>
    <row r="161" ht="13.5">
      <c r="AA161">
        <v>192</v>
      </c>
    </row>
    <row r="162" ht="13.5">
      <c r="AA162">
        <v>193</v>
      </c>
    </row>
    <row r="163" ht="13.5">
      <c r="AA163">
        <v>194</v>
      </c>
    </row>
    <row r="164" ht="13.5">
      <c r="AA164">
        <v>195</v>
      </c>
    </row>
    <row r="165" ht="13.5">
      <c r="AA165">
        <v>196</v>
      </c>
    </row>
    <row r="166" ht="13.5">
      <c r="AA166">
        <v>197</v>
      </c>
    </row>
    <row r="167" ht="13.5">
      <c r="AA167">
        <v>198</v>
      </c>
    </row>
    <row r="168" ht="13.5">
      <c r="AA168">
        <v>199</v>
      </c>
    </row>
    <row r="169" ht="13.5">
      <c r="AA169">
        <v>200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(株)ニチベイ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Administrator</cp:lastModifiedBy>
  <cp:lastPrinted>2014-09-16T07:47:05Z</cp:lastPrinted>
  <dcterms:created xsi:type="dcterms:W3CDTF">2002-10-15T03:28:46Z</dcterms:created>
  <dcterms:modified xsi:type="dcterms:W3CDTF">2015-04-03T09:18:35Z</dcterms:modified>
  <cp:category/>
  <cp:version/>
  <cp:contentType/>
  <cp:contentStatus/>
</cp:coreProperties>
</file>